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G:\DGOO\Team Beleidsinformatie\8. Jaarrapportage Bedrijfsvoering Rijk\2021\Guido\Opendata\"/>
    </mc:Choice>
  </mc:AlternateContent>
  <xr:revisionPtr revIDLastSave="0" documentId="13_ncr:1_{4BD4B82A-2073-4042-AF79-BA6D30ABEEAE}" xr6:coauthVersionLast="47" xr6:coauthVersionMax="47" xr10:uidLastSave="{00000000-0000-0000-0000-000000000000}"/>
  <bookViews>
    <workbookView xWindow="-120" yWindow="-120" windowWidth="38640" windowHeight="19440" tabRatio="851" xr2:uid="{00000000-000D-0000-FFFF-FFFF00000000}"/>
  </bookViews>
  <sheets>
    <sheet name="Toelichting" sheetId="52" r:id="rId1"/>
    <sheet name="1.1.1 Personele bezetting" sheetId="1" r:id="rId2"/>
    <sheet name="1.1.2 Mobiliteit" sheetId="2" r:id="rId3"/>
    <sheet name="1.1.3 Inhuur en financieel" sheetId="3" r:id="rId4"/>
    <sheet name="1.2.2. FP1  Aantrekk. wgvr" sheetId="5" r:id="rId5"/>
    <sheet name="1.2.3. FP2  Inclusieve organisa" sheetId="6" r:id="rId6"/>
    <sheet name="1.2.6. FP5 Ontwikkelen" sheetId="12" r:id="rId7"/>
    <sheet name="1.2.7. FP6 Werkbeleving" sheetId="13" r:id="rId8"/>
    <sheet name="1.2.8. FP7 Leidinggevenden" sheetId="14" r:id="rId9"/>
    <sheet name="2.2. Klimaatneutraale bedrijfsv" sheetId="16" r:id="rId10"/>
    <sheet name="2.2.1 Energieverbruik rijkskant" sheetId="18" r:id="rId11"/>
    <sheet name="2.2.2. Aardgasverbruik" sheetId="19" r:id="rId12"/>
    <sheet name="2.2.3. Hernieuwbare electricite" sheetId="17" r:id="rId13"/>
    <sheet name="2.2.4. Hernieuwbaar gas" sheetId="20" r:id="rId14"/>
    <sheet name="2.2.5. Energielabels" sheetId="21" r:id="rId15"/>
    <sheet name="2.2.6. DCIE" sheetId="22" r:id="rId16"/>
    <sheet name="2.2.7. Reizen" sheetId="23" r:id="rId17"/>
    <sheet name="2.2.8. Zero-emissie wagenpark" sheetId="24" r:id="rId18"/>
    <sheet name="3.5 Generieke voorzieningen" sheetId="27" r:id="rId19"/>
    <sheet name="3.8 I-vakmanschap" sheetId="48" r:id="rId20"/>
    <sheet name="3.9.1. ICT-kosten" sheetId="31" r:id="rId21"/>
    <sheet name="3.9.2. Grote ICT-projecten" sheetId="32" r:id="rId22"/>
    <sheet name="3.11 Markt en innovatie" sheetId="50" r:id="rId23"/>
    <sheet name="4.3.1. Masterplannen rijkshuisv" sheetId="29" r:id="rId24"/>
    <sheet name="4.3.2. Ontw. gebruik rijkshv" sheetId="33" r:id="rId25"/>
    <sheet name="4.3.3. Hybride Werken" sheetId="35" r:id="rId26"/>
    <sheet name="4.4.4. proffessionalis door dig" sheetId="34" r:id="rId27"/>
    <sheet name="4.4.5. Inkoopvolume" sheetId="36" r:id="rId28"/>
    <sheet name="4.4.6. Inkoop MKB" sheetId="37" r:id="rId29"/>
    <sheet name="4.5.1. Apparaatsuitgaven" sheetId="39" r:id="rId30"/>
    <sheet name="4.5.2. Adviesstelsel" sheetId="40" r:id="rId31"/>
    <sheet name="B2a" sheetId="44" r:id="rId32"/>
    <sheet name="B2b" sheetId="43" r:id="rId33"/>
    <sheet name="B2c" sheetId="49" r:id="rId34"/>
    <sheet name="B2d" sheetId="45" r:id="rId35"/>
    <sheet name="B3a Adviescolleges" sheetId="51" r:id="rId36"/>
  </sheets>
  <externalReferences>
    <externalReference r:id="rId3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0" i="3" l="1"/>
  <c r="C110" i="3"/>
  <c r="D110" i="3"/>
  <c r="E110" i="3"/>
  <c r="M193" i="1" l="1"/>
  <c r="L193" i="1"/>
  <c r="K193" i="1"/>
  <c r="J193" i="1"/>
  <c r="C191" i="1" l="1"/>
  <c r="F192" i="1"/>
  <c r="B188" i="1"/>
  <c r="D192" i="1"/>
  <c r="B189" i="1"/>
  <c r="C192" i="1"/>
  <c r="E189" i="1"/>
  <c r="D188" i="1"/>
  <c r="E192" i="1"/>
  <c r="B190" i="1"/>
  <c r="F188" i="1"/>
  <c r="D189" i="1"/>
  <c r="D190" i="1"/>
  <c r="E190" i="1"/>
  <c r="E191" i="1"/>
  <c r="B191" i="1"/>
  <c r="C188" i="1"/>
  <c r="D191" i="1"/>
  <c r="F189" i="1"/>
  <c r="B192" i="1"/>
  <c r="C189" i="1"/>
  <c r="F190" i="1"/>
  <c r="C190" i="1"/>
  <c r="E188" i="1"/>
  <c r="F191" i="1"/>
  <c r="J201" i="1" l="1"/>
  <c r="C199" i="1" s="1"/>
  <c r="K201" i="1"/>
  <c r="D199" i="1" s="1"/>
  <c r="L201" i="1"/>
  <c r="E199" i="1" s="1"/>
  <c r="F199" i="1"/>
  <c r="I201" i="1"/>
  <c r="B200" i="1" s="1"/>
  <c r="F200" i="1" l="1"/>
  <c r="E200" i="1"/>
  <c r="C200" i="1"/>
  <c r="D200" i="1"/>
  <c r="B199" i="1"/>
</calcChain>
</file>

<file path=xl/sharedStrings.xml><?xml version="1.0" encoding="utf-8"?>
<sst xmlns="http://schemas.openxmlformats.org/spreadsheetml/2006/main" count="1926" uniqueCount="945">
  <si>
    <t>Jaar</t>
  </si>
  <si>
    <t>Bron: P-Direkt.</t>
  </si>
  <si>
    <t>Aantal</t>
  </si>
  <si>
    <t>Ministerie</t>
  </si>
  <si>
    <t>AZ</t>
  </si>
  <si>
    <t>BZ</t>
  </si>
  <si>
    <t>BZK</t>
  </si>
  <si>
    <t>EZK</t>
  </si>
  <si>
    <t>Financiën</t>
  </si>
  <si>
    <t>IenW</t>
  </si>
  <si>
    <t>LNV</t>
  </si>
  <si>
    <t>OCW</t>
  </si>
  <si>
    <t>SZW</t>
  </si>
  <si>
    <t>JenV</t>
  </si>
  <si>
    <t>VWS</t>
  </si>
  <si>
    <t>HCvS</t>
  </si>
  <si>
    <t>Rechtspraak</t>
  </si>
  <si>
    <t>Totaal</t>
  </si>
  <si>
    <t>Rijk</t>
  </si>
  <si>
    <t>&lt; 30 jaar</t>
  </si>
  <si>
    <t>30 tot 40 jaar</t>
  </si>
  <si>
    <t>40 tot 50 jaar</t>
  </si>
  <si>
    <t>50 tot 60 jaar</t>
  </si>
  <si>
    <t>≥ 60 jaar</t>
  </si>
  <si>
    <t>Gemiddelde leeftijd</t>
  </si>
  <si>
    <t>Man</t>
  </si>
  <si>
    <t>Leeftijd</t>
  </si>
  <si>
    <t>Vrouw</t>
  </si>
  <si>
    <t>Volgt</t>
  </si>
  <si>
    <t>0 -5 jaar</t>
  </si>
  <si>
    <t>6-10 jaar</t>
  </si>
  <si>
    <t>11-20 jaar</t>
  </si>
  <si>
    <t>21-30 jaar</t>
  </si>
  <si>
    <t>31 + jaar</t>
  </si>
  <si>
    <t>EZ - EZK/LNV - EZK</t>
  </si>
  <si>
    <t>IenM - IenW</t>
  </si>
  <si>
    <t>VenJ - JenV</t>
  </si>
  <si>
    <t>Interdepartementale doorstroom</t>
  </si>
  <si>
    <t>Interne doorstroom</t>
  </si>
  <si>
    <t>Salariskosten</t>
  </si>
  <si>
    <t>Bron: Salarisadministratie.</t>
  </si>
  <si>
    <t>Reden</t>
  </si>
  <si>
    <t>Aandeel</t>
  </si>
  <si>
    <t>Arbeidsmarkt</t>
  </si>
  <si>
    <t>Prestatie</t>
  </si>
  <si>
    <t>Bijzonder functiekenmerk</t>
  </si>
  <si>
    <t>Overig</t>
  </si>
  <si>
    <t>Aantal rijksambtenaren met een eenmalige toeslag</t>
  </si>
  <si>
    <t>Aantal rijksambtenaren met een periodieke toeslag</t>
  </si>
  <si>
    <r>
      <t xml:space="preserve">Totaal aantal rijksambtenaren met een bijzondere beloning </t>
    </r>
    <r>
      <rPr>
        <b/>
        <vertAlign val="superscript"/>
        <sz val="8"/>
        <color rgb="FF000000"/>
        <rFont val="Verdana"/>
        <family val="2"/>
      </rPr>
      <t>1</t>
    </r>
  </si>
  <si>
    <t>Gemiddeld bedrag per beloonde medewerker</t>
  </si>
  <si>
    <t>Gemiddeld bedrag per arbeidsjaar</t>
  </si>
  <si>
    <t>Totaalbedrag bijzondere beloning (x € 1.000)</t>
  </si>
  <si>
    <t>Soort toeslag</t>
  </si>
  <si>
    <t>Eenmalige toeslag</t>
  </si>
  <si>
    <t>Periodieke toeslag</t>
  </si>
  <si>
    <t>Verhoging naast hogere schaal</t>
  </si>
  <si>
    <t>Schaal 01-05</t>
  </si>
  <si>
    <t>Schaal 06-10</t>
  </si>
  <si>
    <t>Schaal 11-14</t>
  </si>
  <si>
    <t>Schaal 15-19</t>
  </si>
  <si>
    <t>Gemiddelde</t>
  </si>
  <si>
    <t>Vast</t>
  </si>
  <si>
    <t>Tijdelijk</t>
  </si>
  <si>
    <t>Beleid</t>
  </si>
  <si>
    <t> 9%</t>
  </si>
  <si>
    <t>Beleidsondersteuning</t>
  </si>
  <si>
    <t> 50%</t>
  </si>
  <si>
    <t>Uitvoering</t>
  </si>
  <si>
    <t> 41%</t>
  </si>
  <si>
    <t>Bron: Bijlagen bij departementale jaarverslagen.</t>
  </si>
  <si>
    <t>Def</t>
  </si>
  <si>
    <t>FIN</t>
  </si>
  <si>
    <t>1. Interim-management</t>
  </si>
  <si>
    <t>2. Organisatie- en formatieadvies</t>
  </si>
  <si>
    <t>3. Beleidsadvies</t>
  </si>
  <si>
    <t>4. Communicatieadvisering</t>
  </si>
  <si>
    <t>Totaal Beleid</t>
  </si>
  <si>
    <t>5. Juridisch advies</t>
  </si>
  <si>
    <t>6. Advisering opdrachtgevers automatisering</t>
  </si>
  <si>
    <t>7. Accountancy, financiële en administratieve organisatie</t>
  </si>
  <si>
    <t>Totaal (beleids)ondersteunend</t>
  </si>
  <si>
    <t>8. Uitvoering (formatie en piek)</t>
  </si>
  <si>
    <t>Totaal ondersteuning bedrijfsvoering</t>
  </si>
  <si>
    <t>Totale uitgaven aan externe inhuur</t>
  </si>
  <si>
    <t>Totale uitgaven aan personeel</t>
  </si>
  <si>
    <t xml:space="preserve">Aandeel uitgaven aan personeel </t>
  </si>
  <si>
    <t xml:space="preserve">Aantal overschrijdingen max. uurtarief € 225/uur </t>
  </si>
  <si>
    <r>
      <rPr>
        <i/>
        <vertAlign val="superscript"/>
        <sz val="8"/>
        <color rgb="FF000000"/>
        <rFont val="Verdana"/>
        <family val="2"/>
      </rPr>
      <t>1</t>
    </r>
    <r>
      <rPr>
        <i/>
        <sz val="8"/>
        <color rgb="FF000000"/>
        <rFont val="Verdana"/>
        <family val="2"/>
      </rPr>
      <t xml:space="preserve"> Van HCvS en de Rechtspraak hebben wij geen gegevens.</t>
    </r>
  </si>
  <si>
    <t>Bron: Bijlagen bij de Departementale Jaarverslagen 2020.</t>
  </si>
  <si>
    <t>Fase</t>
  </si>
  <si>
    <t>Fase A</t>
  </si>
  <si>
    <t>Fase B</t>
  </si>
  <si>
    <t>Fase C</t>
  </si>
  <si>
    <t>Bron: Inventarisatie.</t>
  </si>
  <si>
    <t>Tabel ... Uitzendkrachten werkzaam in het vierde kwartaal per jaar (H)</t>
  </si>
  <si>
    <t>Aantal vacatures</t>
  </si>
  <si>
    <t>Minimaal vo</t>
  </si>
  <si>
    <t>Minimaal mbo</t>
  </si>
  <si>
    <t>Minimaal hbo</t>
  </si>
  <si>
    <t>Minimaal wo</t>
  </si>
  <si>
    <t xml:space="preserve">ICT </t>
  </si>
  <si>
    <t xml:space="preserve">Juridisch </t>
  </si>
  <si>
    <t>Administratief/Secretarieel</t>
  </si>
  <si>
    <t>Financieel/Economisch</t>
  </si>
  <si>
    <t>Orde/vrede/veiligheid</t>
  </si>
  <si>
    <t>Rijkstrainees</t>
  </si>
  <si>
    <t>Specialistische trainees</t>
  </si>
  <si>
    <t>Specialistische traineeprogramma’s</t>
  </si>
  <si>
    <t>Rijks I-Traineeship ICT | Data | Cyber (RIT)</t>
  </si>
  <si>
    <t>Traineeship Rijksinkoopprofessionals (TRIP)</t>
  </si>
  <si>
    <t>Rijksvastgoedtraineeship</t>
  </si>
  <si>
    <t>Internationaal Beleidsmedewerkers Buitenlandse Zaken IBBZ, startend beleidsmedewerkers</t>
  </si>
  <si>
    <t>DUO</t>
  </si>
  <si>
    <t>MBO-traineeprogramma</t>
  </si>
  <si>
    <t>Financial Traineeship</t>
  </si>
  <si>
    <t>Audit Traineeship</t>
  </si>
  <si>
    <t>Belastingdienst</t>
  </si>
  <si>
    <t>Tax Talent Traineeship</t>
  </si>
  <si>
    <t>Traineeopleiding wetgevingsjurist - Academie voor Wetgeving</t>
  </si>
  <si>
    <t>Traineeopleiding overheidsjurist - Academie voor Overheidsjuristen</t>
  </si>
  <si>
    <t>RWS</t>
  </si>
  <si>
    <t>Landelijk traineeship</t>
  </si>
  <si>
    <t>Regio traineeship</t>
  </si>
  <si>
    <t>Totaal specialistische traineeprogramma’s</t>
  </si>
  <si>
    <t>Rijkstraineeprogramma</t>
  </si>
  <si>
    <t>Totaal traineeprogramma’s</t>
  </si>
  <si>
    <t>mbo</t>
  </si>
  <si>
    <t>hbo</t>
  </si>
  <si>
    <t>wo</t>
  </si>
  <si>
    <t>Opleidingsniveau onbekend</t>
  </si>
  <si>
    <t>Westers</t>
  </si>
  <si>
    <t>Niet-westers</t>
  </si>
  <si>
    <t>EZ - EZK en LNV - EZK</t>
  </si>
  <si>
    <t>IenM/IenW</t>
  </si>
  <si>
    <t>VenJ/JenV</t>
  </si>
  <si>
    <t>RSO</t>
  </si>
  <si>
    <t>Schaal 01-04</t>
  </si>
  <si>
    <t>Schaal 05-09</t>
  </si>
  <si>
    <t>Schaal 10-13</t>
  </si>
  <si>
    <t>Schaal 14-16</t>
  </si>
  <si>
    <t>Schaal 17+</t>
  </si>
  <si>
    <t>4-meting 2018</t>
  </si>
  <si>
    <t>5-meting 2019</t>
  </si>
  <si>
    <t xml:space="preserve">Aantal uitzendkrachten </t>
  </si>
  <si>
    <t>Vrouwen schaal 1-4</t>
  </si>
  <si>
    <t>Vrouwen schaal 5-9</t>
  </si>
  <si>
    <t>Vrouwen schaal 10-13</t>
  </si>
  <si>
    <t>Vrouwen schaal 14-16</t>
  </si>
  <si>
    <t>Vrouwen schaal 17+</t>
  </si>
  <si>
    <t>EZ/EZK en LNV</t>
  </si>
  <si>
    <t>Bron: P-Direkt, inventarisatie.</t>
  </si>
  <si>
    <t>Ziekteverzuim Rijk</t>
  </si>
  <si>
    <t>CBS &gt; 100 medewerkers</t>
  </si>
  <si>
    <t xml:space="preserve">VenJ/JenV </t>
  </si>
  <si>
    <t>Misbruik bedrijfsmiddelen en overtreding interne regels</t>
  </si>
  <si>
    <t>Ongepaste gedragingen in privé-sfeer</t>
  </si>
  <si>
    <t>Ongewenste omgangsvormen</t>
  </si>
  <si>
    <t>Lekken en misbruik en/of achterhouden van en/of ongeoorloofd omgaan met informatie</t>
  </si>
  <si>
    <t>Financiële schendingen (in de zakelijke sfeer)</t>
  </si>
  <si>
    <t>Misbruik positie en belangenverstrengeling</t>
  </si>
  <si>
    <t>Ongepaste communicatie</t>
  </si>
  <si>
    <t>Misbruik bevoegdheden</t>
  </si>
  <si>
    <t>Misbruik geweldsbevoegdheid</t>
  </si>
  <si>
    <r>
      <t xml:space="preserve">Ongepaste communicatie </t>
    </r>
    <r>
      <rPr>
        <vertAlign val="superscript"/>
        <sz val="8"/>
        <color theme="1"/>
        <rFont val="Verdana"/>
        <family val="2"/>
      </rPr>
      <t>1</t>
    </r>
  </si>
  <si>
    <t>-</t>
  </si>
  <si>
    <t>Misstanden volgens klokkenluidersregeling</t>
  </si>
  <si>
    <t>Aandeel vrouwen</t>
  </si>
  <si>
    <t>Bron: Bureau Algemene Bestuursdienst.</t>
  </si>
  <si>
    <t>ABD-topmanager</t>
  </si>
  <si>
    <t>ABD-manager</t>
  </si>
  <si>
    <t>TMG</t>
  </si>
  <si>
    <t>&lt; 40 jaar</t>
  </si>
  <si>
    <t>40 tot 45 jaar</t>
  </si>
  <si>
    <t>45 tot 50 jaar</t>
  </si>
  <si>
    <t>50 tot 55 jaar</t>
  </si>
  <si>
    <t>55 tot 60 jaar</t>
  </si>
  <si>
    <t>Gemiddeld aantal jaar op functie</t>
  </si>
  <si>
    <t>Aantal Rijksambtenaren</t>
  </si>
  <si>
    <t>Energielabel</t>
  </si>
  <si>
    <t>D</t>
  </si>
  <si>
    <t>C</t>
  </si>
  <si>
    <t>B</t>
  </si>
  <si>
    <t>Energie Index (EI)</t>
  </si>
  <si>
    <t>Bron: Rijksvastgoedbedrijf.</t>
  </si>
  <si>
    <t>OV</t>
  </si>
  <si>
    <t>Zero-emissie</t>
  </si>
  <si>
    <t>Fin</t>
  </si>
  <si>
    <t>Doel</t>
  </si>
  <si>
    <t>2030 (doel)</t>
  </si>
  <si>
    <t>ODC RWS-DJI</t>
  </si>
  <si>
    <t>ODC Belastingdienst</t>
  </si>
  <si>
    <t>ODC Haaglanden</t>
  </si>
  <si>
    <t>ODC Noord</t>
  </si>
  <si>
    <t>Maand</t>
  </si>
  <si>
    <t>Februari</t>
  </si>
  <si>
    <t>Maart</t>
  </si>
  <si>
    <t>April</t>
  </si>
  <si>
    <t>Mei</t>
  </si>
  <si>
    <t>Juni</t>
  </si>
  <si>
    <t>Juli</t>
  </si>
  <si>
    <t>Augustus</t>
  </si>
  <si>
    <t>September</t>
  </si>
  <si>
    <t>Oktober</t>
  </si>
  <si>
    <t>November</t>
  </si>
  <si>
    <t>December</t>
  </si>
  <si>
    <t>Bron: Belastingdienst.</t>
  </si>
  <si>
    <t>Kosten</t>
  </si>
  <si>
    <t>Nieuw</t>
  </si>
  <si>
    <t>In uitvoering</t>
  </si>
  <si>
    <t>In heroriëntatie</t>
  </si>
  <si>
    <t>Afgerond</t>
  </si>
  <si>
    <t>Geannuleerd</t>
  </si>
  <si>
    <t>Bron: Rijks ICT-dashboard.</t>
  </si>
  <si>
    <t>Eerder</t>
  </si>
  <si>
    <t>Ongewijzigd</t>
  </si>
  <si>
    <t>Later ≤ 1 jaar</t>
  </si>
  <si>
    <t>Later &gt; 1 jaar</t>
  </si>
  <si>
    <t>Later ≤ 50%</t>
  </si>
  <si>
    <t>Later &gt; 51 - 100%</t>
  </si>
  <si>
    <t>Later &gt; 100%</t>
  </si>
  <si>
    <t>Projectnaam</t>
  </si>
  <si>
    <t>Tegenvallers binnen project</t>
  </si>
  <si>
    <t>Aanpassing (business)doelen of eisen</t>
  </si>
  <si>
    <t>Prijsontwikkeling</t>
  </si>
  <si>
    <t>Type project</t>
  </si>
  <si>
    <t>Hardware, standaardsoftware en dataverbindingen</t>
  </si>
  <si>
    <t>Extern personeel</t>
  </si>
  <si>
    <t>Intern personeel</t>
  </si>
  <si>
    <t>Uitbesteed werk</t>
  </si>
  <si>
    <t>Inbesteed werk</t>
  </si>
  <si>
    <t>Overige projectkosten</t>
  </si>
  <si>
    <t>Marktpartijen</t>
  </si>
  <si>
    <t>IBM</t>
  </si>
  <si>
    <t>Status</t>
  </si>
  <si>
    <t>x € 1.000</t>
  </si>
  <si>
    <t>Afstoot zes panden</t>
  </si>
  <si>
    <t>Bruto vloeroppervlakte</t>
  </si>
  <si>
    <t>Verkoopopbrengst</t>
  </si>
  <si>
    <t>Boekwaarde</t>
  </si>
  <si>
    <t>Verkoopkosten</t>
  </si>
  <si>
    <t>Nettoresultaat 2019</t>
  </si>
  <si>
    <t>Al eerder genomen verliezen</t>
  </si>
  <si>
    <t>Effectief resultaat verkochte panden</t>
  </si>
  <si>
    <t>Structurele besparing vanaf 2021</t>
  </si>
  <si>
    <t>Bron: Rijksvastgoedbedrijf</t>
  </si>
  <si>
    <t>Gebruiksvergoeding</t>
  </si>
  <si>
    <t xml:space="preserve">Beroep op de leenfaciliteit </t>
  </si>
  <si>
    <t>Verschil aantal e-facturen per jaar</t>
  </si>
  <si>
    <t>Percentage e-facturen</t>
  </si>
  <si>
    <t>Inkoopuitgaven</t>
  </si>
  <si>
    <t>Bron: Inkoopuitgavendatabase.</t>
  </si>
  <si>
    <t>Eenmanszaak</t>
  </si>
  <si>
    <t>Leveranciers waarvan grootteklasse niet bekend is</t>
  </si>
  <si>
    <t xml:space="preserve">AZ </t>
  </si>
  <si>
    <t>EZ-EZK</t>
  </si>
  <si>
    <t xml:space="preserve">Fin </t>
  </si>
  <si>
    <t>Gemiddeld (ongewogen)</t>
  </si>
  <si>
    <t>Kerndepartementen</t>
  </si>
  <si>
    <t> 8,15</t>
  </si>
  <si>
    <t>b/l-agentschappen</t>
  </si>
  <si>
    <t> 6,03</t>
  </si>
  <si>
    <t> 14,18</t>
  </si>
  <si>
    <t>Als % netto rijksuitgaven</t>
  </si>
  <si>
    <t>Bron: Departementale jaarverslagen.</t>
  </si>
  <si>
    <t>Nederlands</t>
  </si>
  <si>
    <t>Bron: volgt</t>
  </si>
  <si>
    <t>Tabel ... Leegstand per jaar in .....?(H)</t>
  </si>
  <si>
    <t>Figuur...Verkopen masterplanpanden per jaar in ..... (H)</t>
  </si>
  <si>
    <r>
      <t>m</t>
    </r>
    <r>
      <rPr>
        <b/>
        <vertAlign val="superscript"/>
        <sz val="9"/>
        <color theme="0"/>
        <rFont val="Verdana"/>
        <family val="2"/>
      </rPr>
      <t>2</t>
    </r>
  </si>
  <si>
    <t>Tabel ... Aantal dienstjaren per jaar en categorie (H)</t>
  </si>
  <si>
    <t>Tabel ... Aantal uitzendkrachten in 2021 Q4 per fase en ministerie (B)</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</si>
  <si>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</si>
  <si>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</si>
  <si>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</si>
  <si>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</si>
  <si>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</si>
  <si>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</si>
  <si>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</si>
  <si>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</si>
  <si>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</si>
  <si>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</si>
  <si>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</si>
  <si>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</si>
  <si>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</si>
  <si>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</si>
  <si>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</si>
  <si>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</si>
  <si>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</si>
  <si>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</si>
  <si>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</si>
  <si>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</si>
  <si>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</si>
  <si>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</si>
  <si>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</si>
  <si>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</si>
  <si>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</si>
  <si>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</si>
  <si>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</si>
  <si>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</si>
  <si>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</si>
  <si>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</si>
  <si>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</si>
  <si>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</si>
  <si>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</si>
  <si>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</si>
  <si>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</si>
  <si>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</si>
  <si>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</si>
  <si>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</si>
  <si>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</si>
  <si>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</si>
  <si>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</si>
  <si>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</si>
  <si>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</si>
  <si>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</si>
  <si>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</si>
  <si>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</si>
  <si>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</si>
  <si>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</si>
  <si>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</si>
  <si>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</si>
  <si>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</si>
  <si>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</si>
  <si>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</si>
  <si>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</si>
  <si>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</si>
  <si>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</si>
  <si>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</si>
  <si>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</si>
  <si>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</si>
  <si>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</si>
  <si>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</si>
  <si>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Traineeship Control&amp;Compliance</t>
  </si>
  <si>
    <t>Traineeship Accountancy</t>
  </si>
  <si>
    <t>OM-traineeship</t>
  </si>
  <si>
    <t>OM</t>
  </si>
  <si>
    <t>Tabel ... Aandeel rijksambtenaren naar geslacht en jaar</t>
  </si>
  <si>
    <t>Westers/niet-westers</t>
  </si>
  <si>
    <t>Gemiddelde bezettingsgraad per week</t>
  </si>
  <si>
    <t>Week 1</t>
  </si>
  <si>
    <t>Week 21</t>
  </si>
  <si>
    <t>Week 27</t>
  </si>
  <si>
    <t>Week 37</t>
  </si>
  <si>
    <t>Week 44</t>
  </si>
  <si>
    <t>Week 45</t>
  </si>
  <si>
    <t>Alle rijkskantoren 2021</t>
  </si>
  <si>
    <t>A</t>
  </si>
  <si>
    <t>Label D t/m G</t>
  </si>
  <si>
    <t>Label A t/m C</t>
  </si>
  <si>
    <t>Benzine</t>
  </si>
  <si>
    <t>Diesel</t>
  </si>
  <si>
    <t>Hybride</t>
  </si>
  <si>
    <r>
      <t>Tabel ... Externe inhuur naar aandeel uitgaven en in aantal overschrijdingen maximaal uurtarief</t>
    </r>
    <r>
      <rPr>
        <b/>
        <vertAlign val="superscript"/>
        <sz val="9"/>
        <color theme="1"/>
        <rFont val="Verdana"/>
        <family val="2"/>
      </rPr>
      <t>1</t>
    </r>
  </si>
  <si>
    <t>&lt;PM&gt;</t>
  </si>
  <si>
    <t>Norm 10%</t>
  </si>
  <si>
    <t>Totaal aantal facturen</t>
  </si>
  <si>
    <t>JenV Inclusief Rechtspraak</t>
  </si>
  <si>
    <t>Tabel ... Aandeel rijksambtenaren naar geslacht (H)</t>
  </si>
  <si>
    <t>Totaal banen gerealiseerd</t>
  </si>
  <si>
    <t>Jaarmeting</t>
  </si>
  <si>
    <t>6-meting 2020</t>
  </si>
  <si>
    <t>37% </t>
  </si>
  <si>
    <r>
      <t xml:space="preserve">2018 </t>
    </r>
    <r>
      <rPr>
        <vertAlign val="superscript"/>
        <sz val="8"/>
        <color rgb="FFFFFFFF"/>
        <rFont val="Verdana"/>
        <family val="2"/>
      </rPr>
      <t>2</t>
    </r>
  </si>
  <si>
    <t>67% </t>
  </si>
  <si>
    <t>63% </t>
  </si>
  <si>
    <t>33% </t>
  </si>
  <si>
    <t>2017
inclusief correcties en tijdelijke functies</t>
  </si>
  <si>
    <t xml:space="preserve">2017 
inclusief Postennet, correcties en tijdelijke functies
</t>
  </si>
  <si>
    <t>Totaal aantal e-facturen</t>
  </si>
  <si>
    <t>Norm</t>
  </si>
  <si>
    <t>Tabel ... Efficiency van het ruimtegebruik (H)</t>
  </si>
  <si>
    <t>Rijkskantoren</t>
  </si>
  <si>
    <t>Specialties</t>
  </si>
  <si>
    <t>Aantal afgestoten panden</t>
  </si>
  <si>
    <t>4 </t>
  </si>
  <si>
    <t>Nettoresultaat (vorig boekjaar) x € 1.000</t>
  </si>
  <si>
    <t>Buiten
het Rijk</t>
  </si>
  <si>
    <t>fte</t>
  </si>
  <si>
    <t>Elektriciteit</t>
  </si>
  <si>
    <t>Aardgas</t>
  </si>
  <si>
    <t>Vliegreizen</t>
  </si>
  <si>
    <t>Dienstauto's</t>
  </si>
  <si>
    <t>Privéauto dienstreizen</t>
  </si>
  <si>
    <t>Privéauto woon-werk</t>
  </si>
  <si>
    <t>Ov</t>
  </si>
  <si>
    <t>Januari</t>
  </si>
  <si>
    <t>DEF</t>
  </si>
  <si>
    <t>Continuïteit</t>
  </si>
  <si>
    <t>Vernieuwing</t>
  </si>
  <si>
    <t>€ 0- € 10 (excl.0)</t>
  </si>
  <si>
    <t>€ 10- € 20</t>
  </si>
  <si>
    <t>€ 20- € 30</t>
  </si>
  <si>
    <t>€ 30- € 40</t>
  </si>
  <si>
    <t>€ 40- € 50</t>
  </si>
  <si>
    <t>€ 50- € 100</t>
  </si>
  <si>
    <t>€ 100+</t>
  </si>
  <si>
    <t>Capgemini</t>
  </si>
  <si>
    <t>ATOS</t>
  </si>
  <si>
    <t>KPN</t>
  </si>
  <si>
    <t>Ordina</t>
  </si>
  <si>
    <t>Ongepaste gedragingen in privésfeer</t>
  </si>
  <si>
    <t>Bron: P-Direkt, UWV, Binnenwerk, contractpartijen, ministeries.</t>
  </si>
  <si>
    <t>Structurele besparing x € 1.000</t>
  </si>
  <si>
    <t>+ 12,3%</t>
  </si>
  <si>
    <t>+ 0,1%</t>
  </si>
  <si>
    <t>+7,4%</t>
  </si>
  <si>
    <r>
      <t xml:space="preserve">Binnen
het Rijk </t>
    </r>
    <r>
      <rPr>
        <b/>
        <vertAlign val="superscript"/>
        <sz val="8"/>
        <color indexed="9"/>
        <rFont val="Verdana"/>
        <family val="2"/>
      </rPr>
      <t>3</t>
    </r>
  </si>
  <si>
    <t>+10,5%</t>
  </si>
  <si>
    <r>
      <t xml:space="preserve">98% </t>
    </r>
    <r>
      <rPr>
        <vertAlign val="superscript"/>
        <sz val="8"/>
        <color rgb="FF000000"/>
        <rFont val="Verdana"/>
        <family val="2"/>
      </rPr>
      <t>2</t>
    </r>
  </si>
  <si>
    <t>ICT (Algemeen)</t>
  </si>
  <si>
    <t>Data</t>
  </si>
  <si>
    <t>Cyber</t>
  </si>
  <si>
    <t>Herkomst</t>
  </si>
  <si>
    <t>2 tot 100 medewerkers</t>
  </si>
  <si>
    <t>100 tot 250 medewerkers</t>
  </si>
  <si>
    <t>≥ 250 medewerkers</t>
  </si>
  <si>
    <t>VWS </t>
  </si>
  <si>
    <t>Aandeel extern inhuur</t>
  </si>
  <si>
    <t>Bron: Bijlagen bij de Departementale Jaarverslagen.</t>
  </si>
  <si>
    <r>
      <t xml:space="preserve">Binnen
het Rijk </t>
    </r>
    <r>
      <rPr>
        <vertAlign val="superscript"/>
        <sz val="8"/>
        <color indexed="9"/>
        <rFont val="Verdana"/>
        <family val="2"/>
      </rPr>
      <t>2</t>
    </r>
  </si>
  <si>
    <r>
      <t xml:space="preserve">Binnen
het Rijk </t>
    </r>
    <r>
      <rPr>
        <b/>
        <vertAlign val="superscript"/>
        <sz val="8"/>
        <color indexed="9"/>
        <rFont val="Verdana"/>
        <family val="2"/>
      </rPr>
      <t>4</t>
    </r>
  </si>
  <si>
    <t>* Uitzonderingen organisatieomvang: Alleen de directeuren bedrijfsvoering en directeur dienstverleningsorganisatie van het OM en de directeur Bedrijfsvoering van de Hoge Raad worden meegerekend.</t>
  </si>
  <si>
    <t>Traineeship voor Beleidseconomen (BoFEB)</t>
  </si>
  <si>
    <t>Afval overig</t>
  </si>
  <si>
    <t>Restafval</t>
  </si>
  <si>
    <t xml:space="preserve">Electriciteitverbruik </t>
  </si>
  <si>
    <t xml:space="preserve">Totaal energieverbruik </t>
  </si>
  <si>
    <t>onbekend</t>
  </si>
  <si>
    <t>Elektriciteitsverbruik</t>
  </si>
  <si>
    <t>Totaalverbruik</t>
  </si>
  <si>
    <t>2030  (doel)</t>
  </si>
  <si>
    <t>Aardgasverbruik</t>
  </si>
  <si>
    <t>Nederlandse windenergie</t>
  </si>
  <si>
    <t>Europese windenergie</t>
  </si>
  <si>
    <t>Hernieuwbare bron gas</t>
  </si>
  <si>
    <t>Gemiddeld energielabel</t>
  </si>
  <si>
    <t>Niet zero-emissie</t>
  </si>
  <si>
    <t xml:space="preserve"> </t>
  </si>
  <si>
    <t>Bron: Rijks ICT-dashboard</t>
  </si>
  <si>
    <t>Kas-verplichtingenstelsel</t>
  </si>
  <si>
    <t>Baten-lasten stelsel</t>
  </si>
  <si>
    <t>Interne scopewijzigingen</t>
  </si>
  <si>
    <t>Overnemen aanbeveling extern advies</t>
  </si>
  <si>
    <t>Datum</t>
  </si>
  <si>
    <t>09 februari</t>
  </si>
  <si>
    <t>13 april</t>
  </si>
  <si>
    <t>11 mei</t>
  </si>
  <si>
    <t>08 juni</t>
  </si>
  <si>
    <t>14 september</t>
  </si>
  <si>
    <t>09 november</t>
  </si>
  <si>
    <t>Bestendigen ICT-landschap</t>
  </si>
  <si>
    <t>Informatiehuishouding</t>
  </si>
  <si>
    <t>Generieke voorzieningen</t>
  </si>
  <si>
    <t>Digitaal leiderschap</t>
  </si>
  <si>
    <t>Markt en innovatie</t>
  </si>
  <si>
    <t>VWS en 1,5 jaar coronabestrijding</t>
  </si>
  <si>
    <t>Deelnemers Bedrijfsleven</t>
  </si>
  <si>
    <t xml:space="preserve">Deelnemers Overheid </t>
  </si>
  <si>
    <t>Aardgasverbruik inclusief warmteverbruik</t>
  </si>
  <si>
    <t>Digitale snelweg Douane</t>
  </si>
  <si>
    <t>DOOR</t>
  </si>
  <si>
    <t>Veranderopgave Inburging</t>
  </si>
  <si>
    <t>Eidos</t>
  </si>
  <si>
    <t>European Rail Traffic Management System (ERTMS)</t>
  </si>
  <si>
    <t>Platform Open Overheidsinformatie (PLOOI)</t>
  </si>
  <si>
    <t>Verwerving Datacenter</t>
  </si>
  <si>
    <t>Modernisering Besturingssysteem Oosterscheldekering</t>
  </si>
  <si>
    <t>Programma iTEC-based Centre Automation System (iCAS)</t>
  </si>
  <si>
    <t>Digitaal stelsel omgevingswet (DSO)</t>
  </si>
  <si>
    <t>Maritiem Operatiecentrum Kustwacht (MOC KW)</t>
  </si>
  <si>
    <t>Verschil kostenschatting
2020-2021</t>
  </si>
  <si>
    <t>Naam Adviescollege</t>
  </si>
  <si>
    <t>Aantal leden</t>
  </si>
  <si>
    <t>Geen</t>
  </si>
  <si>
    <t>Adviesraad Internationale Vraagstukken (AIV)</t>
  </si>
  <si>
    <t>Strategisch</t>
  </si>
  <si>
    <t>Commissie van advies inzake volkenrechtelijke vraagstukken (CAVV)</t>
  </si>
  <si>
    <t>Technisch-specialistisch</t>
  </si>
  <si>
    <t>Staatscommissie voor het internationaal privaatrecht</t>
  </si>
  <si>
    <t>Adviescollege Dialooggroep Slavernijverleden</t>
  </si>
  <si>
    <t>Eenmalig</t>
  </si>
  <si>
    <t>Adviescollege Nederlandse Gebarentaal</t>
  </si>
  <si>
    <t>Commissie herziening wetgeving ambtsdelicten Kamerleden en bewindspersonen</t>
  </si>
  <si>
    <t>DINGtiid, Orgaan voor de Friese taal</t>
  </si>
  <si>
    <t>Kiesraad</t>
  </si>
  <si>
    <t>Raad voor het Openbaar Bestuur</t>
  </si>
  <si>
    <t>Adviescollege 'hand aan de kraan'-principe</t>
  </si>
  <si>
    <t>Adviescollege Toetsing Regeldruk (ATR)</t>
  </si>
  <si>
    <t>Adviescollege Veiligheid Groningen</t>
  </si>
  <si>
    <t>Raad van deskundigen voor de nationale meetstandaarden</t>
  </si>
  <si>
    <t>Bestuurlijke Adviesraad Kinderopvangtoeslag (BAK)</t>
  </si>
  <si>
    <t xml:space="preserve">Commissie doorstroomvennootschappen </t>
  </si>
  <si>
    <t>1-9-3-2021</t>
  </si>
  <si>
    <t>Raad voor de leefomgeving en infrastructuur (Rli)</t>
  </si>
  <si>
    <t>Adviescollege onderzoek stelsel schadevergoeding voor slachtoffers van strafbare feiten</t>
  </si>
  <si>
    <t>Adviescollege toekomstbestendig stelsel bewaken en beveiligen</t>
  </si>
  <si>
    <t>Adviescommissie voor burgerlijk procesrecht</t>
  </si>
  <si>
    <t>Adviescommissie voor Vreemdelingenzaken (ACVZ)</t>
  </si>
  <si>
    <t>Autoriteit Persoonsgegevens (AP)</t>
  </si>
  <si>
    <t>College voor de Rechten van de Mens</t>
  </si>
  <si>
    <t>Commissie auteursrecht</t>
  </si>
  <si>
    <t>Commissie insolventierecht</t>
  </si>
  <si>
    <t>Commissie vennootschapsrecht</t>
  </si>
  <si>
    <t>Adviescollege huis- en hobbydierenlijst</t>
  </si>
  <si>
    <t>Adviesraad voor wetenschap, technologie en innovatie (AWTI)</t>
  </si>
  <si>
    <t>Commissie onderwijsbevoegdheden</t>
  </si>
  <si>
    <t>Curriculumcommissie</t>
  </si>
  <si>
    <t>Onderwijsraad</t>
  </si>
  <si>
    <t>Raad voor cultuur</t>
  </si>
  <si>
    <t xml:space="preserve">Geen </t>
  </si>
  <si>
    <t>Gezondheidsraad</t>
  </si>
  <si>
    <t>Nederlandse Sportraad</t>
  </si>
  <si>
    <t>Raad voor Volksgezondheid en Samenleving (RVS)</t>
  </si>
  <si>
    <t>Nummer</t>
  </si>
  <si>
    <t>Project</t>
  </si>
  <si>
    <t>Startdatum</t>
  </si>
  <si>
    <t>Initiële schatting einddatum</t>
  </si>
  <si>
    <t>Actuele schatting einddatum</t>
  </si>
  <si>
    <t>Initiële schatting meerjarige kosten</t>
  </si>
  <si>
    <t>Actuele schatting totale kosten 2021</t>
  </si>
  <si>
    <t>Schatting meerjarige kosten 2020</t>
  </si>
  <si>
    <t>Verschil schatting 2021-2020</t>
  </si>
  <si>
    <t>Percentage</t>
  </si>
  <si>
    <t>Cumulatieve meerjarige uitgaven t/m 2021</t>
  </si>
  <si>
    <t>Cumulatieve meerjarige uitgaven t/m 2020</t>
  </si>
  <si>
    <t>Verschil uitgaven 2021-2020</t>
  </si>
  <si>
    <t>Prognose toekomstige kosten</t>
  </si>
  <si>
    <t>AZNext</t>
  </si>
  <si>
    <t>4V</t>
  </si>
  <si>
    <t>Aanbesteding applicatiediensten</t>
  </si>
  <si>
    <t>Aanbesteding testdiensten</t>
  </si>
  <si>
    <t>Basisregistratie Ondergrond (BRO)</t>
  </si>
  <si>
    <t>Beter Kenbaar</t>
  </si>
  <si>
    <t>BKG</t>
  </si>
  <si>
    <t>Federatief Berichten Stelsel (FBS)</t>
  </si>
  <si>
    <t>GCMK</t>
  </si>
  <si>
    <t>HARP</t>
  </si>
  <si>
    <t>Herbouw Digipoort</t>
  </si>
  <si>
    <t>Impuls eID (voorheen: Idensys)</t>
  </si>
  <si>
    <t>Kadastrale Kaart Next (KKN)</t>
  </si>
  <si>
    <t>PLOOI</t>
  </si>
  <si>
    <t>Programma Machtigen</t>
  </si>
  <si>
    <t>Programma Verbeteren Reisdocumenten Stelsel (VRS)</t>
  </si>
  <si>
    <t>SAMEN</t>
  </si>
  <si>
    <t>Transitie SSC-ICT</t>
  </si>
  <si>
    <t>Vernieuwing Rijksportaal</t>
  </si>
  <si>
    <t>Vernieuwing Single Sign On</t>
  </si>
  <si>
    <t>Webarchivering Rijksoverheid</t>
  </si>
  <si>
    <t>Delight</t>
  </si>
  <si>
    <t>EES (Entry Exit System)</t>
  </si>
  <si>
    <t>EKMS (cryptosleutelmanagement)</t>
  </si>
  <si>
    <t>Grensverleggende IT (GrIT)</t>
  </si>
  <si>
    <t>IT-KMAR_IGO</t>
  </si>
  <si>
    <t>MDG EAM</t>
  </si>
  <si>
    <t>Midlife Update NAFIN Transport Netwerk (NTNv2)</t>
  </si>
  <si>
    <t>MLU BMS</t>
  </si>
  <si>
    <t>Upgrade HGI&amp;LGI infra op CZSK eenheden</t>
  </si>
  <si>
    <t>Digi-AT</t>
  </si>
  <si>
    <t>Kern Gezond</t>
  </si>
  <si>
    <t>Maritiem Informatievoorziening Service Punt</t>
  </si>
  <si>
    <t>Phoenix+</t>
  </si>
  <si>
    <t>Project CRM</t>
  </si>
  <si>
    <t>Automatic Exchange of Information (AEOI)</t>
  </si>
  <si>
    <t>Digitale Snelweg Douane</t>
  </si>
  <si>
    <t>EU BTW eCommerce</t>
  </si>
  <si>
    <t>Generiek platform Document- en Archiefbeheer</t>
  </si>
  <si>
    <t>Informatie op orde</t>
  </si>
  <si>
    <t>Innen op Aangifte</t>
  </si>
  <si>
    <t>Klantoptimalisatie schenk- en erfbelasting (KOS)</t>
  </si>
  <si>
    <t>Programma Regie Modernisering IV-landschap</t>
  </si>
  <si>
    <t>Rationalisatie Auto</t>
  </si>
  <si>
    <t>Rationalisatie Auto BPM</t>
  </si>
  <si>
    <t>Robuust Betalingsverkeer</t>
  </si>
  <si>
    <t>Schatkistbankieren</t>
  </si>
  <si>
    <t>Stroomlijnen Rood Blauw (SRB)</t>
  </si>
  <si>
    <t>UBO-Register</t>
  </si>
  <si>
    <t>UCC-MASP</t>
  </si>
  <si>
    <t>Uitfaseren ETM</t>
  </si>
  <si>
    <t>Vernieuwing Privé Gebruik Auto</t>
  </si>
  <si>
    <t>Vernieuwing Werkgeversadministratie</t>
  </si>
  <si>
    <t>A16 Rotterdam</t>
  </si>
  <si>
    <t>A24 Blankenburgverbinding</t>
  </si>
  <si>
    <t>Afsluitdijk</t>
  </si>
  <si>
    <t>AIRBIM</t>
  </si>
  <si>
    <t>BES-W</t>
  </si>
  <si>
    <t>Centraal Toegangspunt Data (CTD)</t>
  </si>
  <si>
    <t>Centralised Base Luchtverkeersleiding Nederland</t>
  </si>
  <si>
    <t>CHARM</t>
  </si>
  <si>
    <t>CivMiI Voice Communication System</t>
  </si>
  <si>
    <t>Digitaliseren Strippenproces Torens (EFS)</t>
  </si>
  <si>
    <t>Early Warning Centre (EWC)</t>
  </si>
  <si>
    <t>Hoofdvaarweg Lemmer Delftzijl fase 2,  IA planuitwerking (IA HLD)</t>
  </si>
  <si>
    <t>iWKS eerste tranche</t>
  </si>
  <si>
    <t>Landelijk Meetnet Water 2 (LMW2)</t>
  </si>
  <si>
    <t>LUV VTS</t>
  </si>
  <si>
    <t>Modernisering Waarneeminfrastructuur (MWI)</t>
  </si>
  <si>
    <t>Nieuwe Sluis Terneuzen</t>
  </si>
  <si>
    <t>Outbound Planning</t>
  </si>
  <si>
    <t>Programma Beoordeling- en ontwerpinstrumentarium (BOI) 2023</t>
  </si>
  <si>
    <t>Programma iCAS</t>
  </si>
  <si>
    <t>Realisatie Boordcomputer Taxi (BCT)</t>
  </si>
  <si>
    <t>RECAT-TBS</t>
  </si>
  <si>
    <t>Renovatie Eerste Heinenoordtunnel</t>
  </si>
  <si>
    <t>Renovatie Krammersluizen</t>
  </si>
  <si>
    <t>Vernieuwing SAP</t>
  </si>
  <si>
    <t>Vervanging AAA computers</t>
  </si>
  <si>
    <t>Vervanging VDF</t>
  </si>
  <si>
    <t>Zeetoegang IJmuiden</t>
  </si>
  <si>
    <t>Zuidas Dok</t>
  </si>
  <si>
    <t>Zuidelijke Ringweg Groningen</t>
  </si>
  <si>
    <t>Basis Voorziening Justitiabelen (BVJ)</t>
  </si>
  <si>
    <t>BGD</t>
  </si>
  <si>
    <t>Consolidatie Document Management</t>
  </si>
  <si>
    <t>Digitaal forensisch data analyse platform - Hansken</t>
  </si>
  <si>
    <t>Digitaal Samenwerken &amp; Infra upgrade (DSW)</t>
  </si>
  <si>
    <t>Digitale Toegankelijkheid</t>
  </si>
  <si>
    <t>IVC</t>
  </si>
  <si>
    <t>PVR-Winkeldiefstal</t>
  </si>
  <si>
    <t>Realisatie JBZ-systemen</t>
  </si>
  <si>
    <t>Transitie Kantoorautomatisering</t>
  </si>
  <si>
    <t>Vervanging capaciteit management (VCM)</t>
  </si>
  <si>
    <t>WJSG – GPS</t>
  </si>
  <si>
    <t>Zelfbediening Justitiabelen (ZBJ)</t>
  </si>
  <si>
    <t>AERIUS</t>
  </si>
  <si>
    <t>GLB23-27</t>
  </si>
  <si>
    <t>Programma Informatiehuishouding van de Toekomst (PIT)</t>
  </si>
  <si>
    <t>VHS / Realtime Vervoersbewijs Dierlijke Meststoffen (rVDM)</t>
  </si>
  <si>
    <t>Doorontwikkelen Applicatielandschap Bekostiging</t>
  </si>
  <si>
    <t>Doorontwikkelen BRON</t>
  </si>
  <si>
    <t>Emersa</t>
  </si>
  <si>
    <t>ICT werkplekdienstverlening OCW</t>
  </si>
  <si>
    <t>Moderniseren BAP</t>
  </si>
  <si>
    <t>Moderniseren Examens</t>
  </si>
  <si>
    <t>Nieuw Digitaal Magazijn</t>
  </si>
  <si>
    <t>Vervangen Java ontwikkelstraat CD1.0 naar Quattro CD2.0</t>
  </si>
  <si>
    <t>Vervangen Legacy Innen</t>
  </si>
  <si>
    <t>Vervangen Legacy Toekennen</t>
  </si>
  <si>
    <t>1UBO-ZW</t>
  </si>
  <si>
    <t>Aansluiting op NHR</t>
  </si>
  <si>
    <t>Basisplatform App Diensten</t>
  </si>
  <si>
    <t>Datafabriek</t>
  </si>
  <si>
    <t>Digitalisering Werkprocessen Bezwaar &amp; Beroep</t>
  </si>
  <si>
    <t>E-Herkenning Overige Portalen</t>
  </si>
  <si>
    <t>E-Publicatie</t>
  </si>
  <si>
    <t>EESSI - SVB</t>
  </si>
  <si>
    <t>EESSI - UWV</t>
  </si>
  <si>
    <t>Herontwerp WW Klant</t>
  </si>
  <si>
    <t>IB&amp;P Sonar</t>
  </si>
  <si>
    <t>Modernisering Elektronisch Bestuurlijk Verkeer</t>
  </si>
  <si>
    <t>SMZ IV Optimalisatie Realisatie ZW</t>
  </si>
  <si>
    <t>STAP</t>
  </si>
  <si>
    <t>Toekomstvast Input Management</t>
  </si>
  <si>
    <t>VBS FIN</t>
  </si>
  <si>
    <t>Veranderopgave Inburgering</t>
  </si>
  <si>
    <t>Verbeteren Uitwisseling Matchingsgegevens</t>
  </si>
  <si>
    <t>Vereenvoudiging beslagvrije voet</t>
  </si>
  <si>
    <t>Vereenvoudiging Wajong</t>
  </si>
  <si>
    <t>Subsidieplatform DUS-I</t>
  </si>
  <si>
    <t>Type Adviescollege</t>
  </si>
  <si>
    <t>Instellings-artikel</t>
  </si>
  <si>
    <t>Instellings-datum</t>
  </si>
  <si>
    <t>Expiratie-datum</t>
  </si>
  <si>
    <t>2021Q3</t>
  </si>
  <si>
    <t>2017 Rijk</t>
  </si>
  <si>
    <t>2017 Nederland</t>
  </si>
  <si>
    <t>2018 Rijk</t>
  </si>
  <si>
    <t>2018 Nederland</t>
  </si>
  <si>
    <t>2019 Rijk</t>
  </si>
  <si>
    <t>2019 Nederland</t>
  </si>
  <si>
    <t>2020 Rijk</t>
  </si>
  <si>
    <t>2020 Nederland</t>
  </si>
  <si>
    <t>2021 Rijk</t>
  </si>
  <si>
    <t>2021 Nederland</t>
  </si>
  <si>
    <t>Vrouwen schaal 12-14</t>
  </si>
  <si>
    <t>Vrouwen schaal 15+</t>
  </si>
  <si>
    <t>Uitstroom (exclusief pensioen)</t>
  </si>
  <si>
    <t>2017
exclusief correcties en tijdelijke functies eerdere jaren</t>
  </si>
  <si>
    <t>Verschil tussen de initiële en actuele kostenschatting</t>
  </si>
  <si>
    <t> 4,7%</t>
  </si>
  <si>
    <t>Onbekend</t>
  </si>
  <si>
    <t>Vernieuwing Systemen, Applicaties en Producten (SAP)</t>
  </si>
  <si>
    <t>Norm (10%)</t>
  </si>
  <si>
    <t>2028 (doel)</t>
  </si>
  <si>
    <t>2023 (doel)</t>
  </si>
  <si>
    <t>2021 (kas-verplichtingenstelsel)</t>
  </si>
  <si>
    <t>2021 (baten-lastenstelsel)</t>
  </si>
  <si>
    <t>Figuur 1 Aantal rijksambtenaren naar fte en aantal</t>
  </si>
  <si>
    <t>Figuur 2 Aandeel rijksambtenaren versus werkenden in Nederland naar leeftijdscategorie</t>
  </si>
  <si>
    <t>Bron: P-Direkt, CBS.</t>
  </si>
  <si>
    <t>Tabel 1 Gemiddelde leeftijd rijksambtenaren</t>
  </si>
  <si>
    <t>Tabel 2 Aantal dienstjaren rijksambtenaren naar categorie</t>
  </si>
  <si>
    <t>0-5 jaar</t>
  </si>
  <si>
    <t>31+ jaar</t>
  </si>
  <si>
    <t>Figuur 3 Aantal rijksambtenaren in 2021 naar leeftijd en geslacht</t>
  </si>
  <si>
    <r>
      <rPr>
        <sz val="8"/>
        <rFont val="Verdana"/>
        <family val="2"/>
      </rPr>
      <t>1</t>
    </r>
    <r>
      <rPr>
        <i/>
        <sz val="8"/>
        <rFont val="Verdana"/>
        <family val="2"/>
      </rPr>
      <t xml:space="preserve"> Dit betreft alle functies, dus zowel managers als niet-managers functies.</t>
    </r>
  </si>
  <si>
    <r>
      <t xml:space="preserve">Tabel 3 Aandeel vrouwelijke rijksambtenaren naar schaalcategorie </t>
    </r>
    <r>
      <rPr>
        <b/>
        <vertAlign val="superscript"/>
        <sz val="9"/>
        <rFont val="Verdana"/>
        <family val="2"/>
      </rPr>
      <t>1</t>
    </r>
  </si>
  <si>
    <t>Tabel 4 Aandeel vrouwelijke rijksambtenaren naar schaalcategorie</t>
  </si>
  <si>
    <t>Tabel 5 Aandeel ingestroomde vrouwelijke rijksambtenaren naar
schaalcategorie</t>
  </si>
  <si>
    <t>Bron: P-Direkt</t>
  </si>
  <si>
    <t>Tabel 6 Aandeel uitgestroomde vrouwelijke rijksambtenaren naar
schaalcategorie</t>
  </si>
  <si>
    <t>Tabel 7 Aantal ingestroomde rijksambtenaren</t>
  </si>
  <si>
    <t>Figuur 4 Aantal ingestroomde rijksambtenaren naar leeftijdscategorie</t>
  </si>
  <si>
    <t>Figuur 5 Aantal ingestroomde rijksambtenaren naar geslacht</t>
  </si>
  <si>
    <t>Tabel 8 Aandeel doorgestroomde rijksambtenaren naar categorie</t>
  </si>
  <si>
    <t>Tabel 9 Aantal uitgestroomde rijksambtenaren</t>
  </si>
  <si>
    <t>Figuur 6 Aantal uitgestroomde rijksambtenaren naar leeftijdscategorie</t>
  </si>
  <si>
    <t>Figuur 7 Aantal uitgestroomde rijksambtenaren naar geslacht</t>
  </si>
  <si>
    <t>Figuur 8 Personeelskosten in miljoenen euro</t>
  </si>
  <si>
    <t>Figuur 9 Aandeel toegekende bijzondere beloningen naar reden</t>
  </si>
  <si>
    <t>Figuur 10 Aandeel uitgaven aan externe inhuur t.o.v. uitgaven personeel</t>
  </si>
  <si>
    <t>* Uitzonderingen organisatieomvang: OM, de Hoge Raad en de zbo's zonder rechtspersoonlijkheid (NRGD, SGM en CRM) zijn meegenomen.</t>
  </si>
  <si>
    <t>Tabel 10 Aantal uitzendkrachten werkzaam in het vierde kwartaal</t>
  </si>
  <si>
    <t>Tabel 11 Aantal vacatures</t>
  </si>
  <si>
    <t>Bron: UBR-P.</t>
  </si>
  <si>
    <t>Figuur 11 Aandeel vacatures naar opleidingsniveau</t>
  </si>
  <si>
    <t>Figuur 12 Aantal vacatures per top 5 vakgebieden</t>
  </si>
  <si>
    <r>
      <t>Figuur 13 Aantal trainees naar categorie</t>
    </r>
    <r>
      <rPr>
        <b/>
        <vertAlign val="superscript"/>
        <sz val="9"/>
        <color theme="1"/>
        <rFont val="Verdana"/>
        <family val="2"/>
      </rPr>
      <t>1</t>
    </r>
  </si>
  <si>
    <t>opgenomen. Dit zijn: DUO Traineeship Control &amp; Compliance (geen nieuwe trainees in 2021); Belastingdienst</t>
  </si>
  <si>
    <t>Traineeship Accountancy (26 trainees in 2021); en het OM-traineeship (22 trainees in 2021). Hierdoor verschillen</t>
  </si>
  <si>
    <t>de totalen ten opzichte van eerdere JBR's.</t>
  </si>
  <si>
    <t>* Uitzonderingen organisatieomvang: onder het Traineeship (Rijks)inkoopprofessionals is een aantal</t>
  </si>
  <si>
    <t>trainees bij de Politie en gemeenten gestart.</t>
  </si>
  <si>
    <r>
      <rPr>
        <sz val="8"/>
        <color theme="1"/>
        <rFont val="Verdana"/>
        <family val="2"/>
      </rPr>
      <t>1</t>
    </r>
    <r>
      <rPr>
        <i/>
        <sz val="8"/>
        <color theme="1"/>
        <rFont val="Verdana"/>
        <family val="2"/>
      </rPr>
      <t xml:space="preserve"> In 2021 vond een bredere inventarisatie van traineeships plaats. Drie traineeships zijn in eerdere jaren niet</t>
    </r>
  </si>
  <si>
    <t>Tabel 12 Aantal stagiairs naar opleidingsniveau</t>
  </si>
  <si>
    <r>
      <t xml:space="preserve">Figuur 14 Aantal voltijdsbanen van 25,5 uur voor medewerkers onder de Wet banenafspraak </t>
    </r>
    <r>
      <rPr>
        <b/>
        <vertAlign val="superscript"/>
        <sz val="9"/>
        <color rgb="FF000000"/>
        <rFont val="Verdana"/>
        <family val="2"/>
      </rPr>
      <t>1</t>
    </r>
  </si>
  <si>
    <r>
      <rPr>
        <sz val="9"/>
        <color theme="1"/>
        <rFont val="Calibri"/>
        <family val="2"/>
        <scheme val="minor"/>
      </rPr>
      <t>1</t>
    </r>
    <r>
      <rPr>
        <i/>
        <sz val="9"/>
        <color theme="1"/>
        <rFont val="Calibri"/>
        <family val="2"/>
        <scheme val="minor"/>
      </rPr>
      <t xml:space="preserve"> De jaarmeting over 2021 is nog niet bekend; daarom wordt de stand van Q3 genomen.</t>
    </r>
  </si>
  <si>
    <t>Tabel 13 Bedragen besteed aan scholing en opleiding in
gemiddeld bedrag per arbeidsjaar</t>
  </si>
  <si>
    <t>* Uitzonderingen organisatieomvang: cijfers Rechtspraak zijn niet beschikbaar</t>
  </si>
  <si>
    <t>Tabel 14 Ziekteverzuim voortschrijdend jaargemiddelde</t>
  </si>
  <si>
    <t>Tabel 15 Aantal vermoedelijke integriteitsschendingen naar type</t>
  </si>
  <si>
    <r>
      <rPr>
        <sz val="8"/>
        <color theme="1"/>
        <rFont val="Verdana"/>
        <family val="2"/>
      </rPr>
      <t>1</t>
    </r>
    <r>
      <rPr>
        <i/>
        <sz val="8"/>
        <color theme="1"/>
        <rFont val="Verdana"/>
        <family val="2"/>
      </rPr>
      <t xml:space="preserve"> Het aantal ongepaste communicaties is pas vanaf 2018 gemeten.</t>
    </r>
  </si>
  <si>
    <t>Tabel 16 Aantal aangetoonde integriteitsschendingen naar type</t>
  </si>
  <si>
    <t>Figuur 15 Aandeel vrouwen in de ABD</t>
  </si>
  <si>
    <r>
      <t>2018</t>
    </r>
    <r>
      <rPr>
        <b/>
        <vertAlign val="superscript"/>
        <sz val="8"/>
        <color rgb="FFFFFFFF"/>
        <rFont val="Verdana"/>
        <family val="2"/>
      </rPr>
      <t>1</t>
    </r>
  </si>
  <si>
    <r>
      <t>2020</t>
    </r>
    <r>
      <rPr>
        <b/>
        <vertAlign val="superscript"/>
        <sz val="8"/>
        <color rgb="FFFFFFFF"/>
        <rFont val="Verdana"/>
        <family val="2"/>
      </rPr>
      <t>2</t>
    </r>
  </si>
  <si>
    <t>Tabel 17 Aantal rijksambtenaren in topfuncties</t>
  </si>
  <si>
    <r>
      <t xml:space="preserve">1 </t>
    </r>
    <r>
      <rPr>
        <i/>
        <sz val="8"/>
        <color theme="1"/>
        <rFont val="Verdana"/>
        <family val="2"/>
      </rPr>
      <t>Vanaf 2018 worden de cijfers inclusief Postennet BZ, eventuele correcties, tijdelijke functies (24 maanden of langer) en functies waarvan het niveau nog niet definitief is bepaald, weergegeven</t>
    </r>
  </si>
  <si>
    <r>
      <t xml:space="preserve">2 </t>
    </r>
    <r>
      <rPr>
        <i/>
        <sz val="8"/>
        <color theme="1"/>
        <rFont val="Verdana"/>
        <family val="2"/>
      </rPr>
      <t>De cijfers over 2020 zijn inclusief 33 functies waarvan het niveau nog niet definitief is bepaald.</t>
    </r>
  </si>
  <si>
    <r>
      <t>Figuur 16 Uitstoot Rijksbedrijfsvoering</t>
    </r>
    <r>
      <rPr>
        <b/>
        <vertAlign val="superscript"/>
        <sz val="9"/>
        <color theme="1"/>
        <rFont val="Verdana"/>
        <family val="2"/>
      </rPr>
      <t>1</t>
    </r>
    <r>
      <rPr>
        <b/>
        <sz val="9"/>
        <color theme="1"/>
        <rFont val="Verdana"/>
        <family val="2"/>
      </rPr>
      <t xml:space="preserve"> in ton CO</t>
    </r>
    <r>
      <rPr>
        <b/>
        <vertAlign val="subscript"/>
        <sz val="9"/>
        <color theme="1"/>
        <rFont val="Verdana"/>
        <family val="2"/>
      </rPr>
      <t>2</t>
    </r>
  </si>
  <si>
    <r>
      <t xml:space="preserve">1 </t>
    </r>
    <r>
      <rPr>
        <i/>
        <sz val="8"/>
        <color theme="1"/>
        <rFont val="Verdana"/>
        <family val="2"/>
      </rPr>
      <t>Omdat het energieverbruik van een deel van de rijksportefeuille niet bekend is, wordt het energieverbruik
geëxtrapoleerd. Inzet van het Rijksvastgoedbedrijf is om in 2022 de accuraatheid van het energieverbruik
(verder) te verbeteren.Met terugwerkende kracht is de uitstoot Rijksbedijfsvoering in ton CO</t>
    </r>
    <r>
      <rPr>
        <i/>
        <vertAlign val="subscript"/>
        <sz val="8"/>
        <color theme="1"/>
        <rFont val="Verdana"/>
        <family val="2"/>
      </rPr>
      <t>2</t>
    </r>
    <r>
      <rPr>
        <i/>
        <sz val="8"/>
        <color theme="1"/>
        <rFont val="Verdana"/>
        <family val="2"/>
      </rPr>
      <t xml:space="preserve"> aangepast aan
de methodiek van de CO2-prestatieladder. Het gasverbruik is inclusief warmte. Het onderscheid tussen gas- en
warmteverbruik is niet bekend bij Rijksvastgoedbedrijf. Op dit moment is de energiebron van de stadswarmte
netwerken voor een groot deel ook nog aardgas. Er is gerekend met de emissiefactor voor aardgas.
</t>
    </r>
    <r>
      <rPr>
        <sz val="8"/>
        <color theme="1"/>
        <rFont val="Verdana"/>
        <family val="2"/>
      </rPr>
      <t xml:space="preserve">
</t>
    </r>
    <r>
      <rPr>
        <i/>
        <sz val="8"/>
        <color theme="1"/>
        <rFont val="Verdana"/>
        <family val="2"/>
      </rPr>
      <t>Bron: Inventarisatie.</t>
    </r>
  </si>
  <si>
    <r>
      <t>Figuur 17 Energieverbruik rijkskantoren in terajoules</t>
    </r>
    <r>
      <rPr>
        <b/>
        <vertAlign val="superscript"/>
        <sz val="9"/>
        <rFont val="Verdana"/>
        <family val="2"/>
      </rPr>
      <t>1</t>
    </r>
  </si>
  <si>
    <r>
      <rPr>
        <sz val="8"/>
        <color theme="1"/>
        <rFont val="Verdana"/>
        <family val="2"/>
      </rPr>
      <t>1</t>
    </r>
    <r>
      <rPr>
        <i/>
        <sz val="8"/>
        <color theme="1"/>
        <rFont val="Verdana"/>
        <family val="2"/>
      </rPr>
      <t xml:space="preserve"> Omdat het energieverbruik van een deel van de kantoren niet bekend is, wordt het verbruik geëxtrapoleerd.
Inzet van het Rijksvastgoedbedrijf is om in 2022 de accuraatheid van het energieverbruik (verder) te verbeteren.
Het gasverbruik is inclusief warmte. Het onderscheid tussen gas- en warmteverbruik is niet bekend bij
Rijksvastgoedbedrijf. Op dit moment is de energiebron van de stadswarmte netwerken voor een groot deel ook
nog aardgas.</t>
    </r>
  </si>
  <si>
    <r>
      <t xml:space="preserve">Figuur 18 Aardgasverbruik in terajoules </t>
    </r>
    <r>
      <rPr>
        <b/>
        <vertAlign val="superscript"/>
        <sz val="9"/>
        <rFont val="Verdana"/>
        <family val="2"/>
      </rPr>
      <t>1</t>
    </r>
  </si>
  <si>
    <r>
      <rPr>
        <sz val="8"/>
        <color theme="1"/>
        <rFont val="Verdana"/>
        <family val="2"/>
      </rPr>
      <t>1</t>
    </r>
    <r>
      <rPr>
        <i/>
        <sz val="8"/>
        <color theme="1"/>
        <rFont val="Verdana"/>
        <family val="2"/>
      </rPr>
      <t xml:space="preserve"> Omdat het aardgasverbruik van een deel van de gebouwen niet bekend is, wordt het verbruik geëxtrapoleerd.
Inzet van het Rijksvastgoedbedrijf is om in 2022 de accuraatheid van het energieverbruik (verder) te verbeteren.
Het gasverbruik is inclusief warmte. Het onderscheid tussen gas- en warmteverbruik is niet bekend bij
Rijksvastgoedbedrijf. Op dit moment is de energiebron van de stadswarmte netwerken voor een groot deel ook
nog aardgas. Omdat het referentiejaar van de doelstelling 2019 is, zijn de jaren 2017 en 2018 niet weergeven.
* Uitzondering organisatieomvang: Exclusief RWS-gebouwen bedoeld voor grond, weg- en waterbouw (voor
bouwen én beheren). En exclusief gebouwen van Defensie met een militaire functie.</t>
    </r>
  </si>
  <si>
    <t>Figuur 19 Aandeel hernieuwbare electriciteit</t>
  </si>
  <si>
    <t>*Uitzonderingen organisatieomvang: Exclusief de percelen IenW en Defensie.</t>
  </si>
  <si>
    <t>Figuur 20 Aandeel hernieuwbaar gas</t>
  </si>
  <si>
    <t>Tabel 18 A. Gemiddeld energielabel (alle rijkskantoren)</t>
  </si>
  <si>
    <t>Figuur 21 B. Aandeel kantoorobjecten per energielabel (alle rijkskantoren)</t>
  </si>
  <si>
    <t>Tabel 19 C. Gemiddeld energielabel (kantoren in eigendom)</t>
  </si>
  <si>
    <t>Figuur 22 Waarde Data Center Infrastructure (DCiE) per ODC</t>
  </si>
  <si>
    <r>
      <t>Figuur 23 Uitstoot reizen naar vervoersoort in ton CO</t>
    </r>
    <r>
      <rPr>
        <b/>
        <vertAlign val="subscript"/>
        <sz val="8"/>
        <rFont val="Verdana"/>
        <family val="2"/>
      </rPr>
      <t>2</t>
    </r>
    <r>
      <rPr>
        <b/>
        <sz val="8"/>
        <rFont val="Verdana"/>
        <family val="2"/>
      </rPr>
      <t xml:space="preserve"> </t>
    </r>
    <r>
      <rPr>
        <b/>
        <vertAlign val="superscript"/>
        <sz val="8"/>
        <rFont val="Verdana"/>
        <family val="2"/>
      </rPr>
      <t>1</t>
    </r>
  </si>
  <si>
    <r>
      <rPr>
        <sz val="8"/>
        <color theme="1"/>
        <rFont val="Verdana"/>
        <family val="2"/>
      </rPr>
      <t>1</t>
    </r>
    <r>
      <rPr>
        <i/>
        <sz val="8"/>
        <color theme="1"/>
        <rFont val="Verdana"/>
        <family val="2"/>
      </rPr>
      <t xml:space="preserve"> De uitstoot van privéauto woonwerkverkeer in 2020 is berekend op basis van een te hoog aantal kilometers in
P-Direkt, doordat de kilometervergoeding in 2020 doorliep, terwijl Rijksmedewerkers vanwege de COVID-19-
maatregelen thuiswerkten.
</t>
    </r>
    <r>
      <rPr>
        <sz val="8"/>
        <color theme="1"/>
        <rFont val="Verdana"/>
        <family val="2"/>
      </rPr>
      <t>*</t>
    </r>
    <r>
      <rPr>
        <i/>
        <sz val="8"/>
        <color theme="1"/>
        <rFont val="Verdana"/>
        <family val="2"/>
      </rPr>
      <t xml:space="preserve"> Uitzonderingen organisatieomvang: Defensie maakt alleen bij vliegen en wagenpark onderdeel uit van de scope.
Bij de overige vervoersoorten.</t>
    </r>
  </si>
  <si>
    <t>Figuur 24 Aandeel zero-emissie auto's in rijkswagenpark</t>
  </si>
  <si>
    <t>Figuur 25 Aantal Webex-vergaderingen in 2021</t>
  </si>
  <si>
    <r>
      <t xml:space="preserve">Figuur 26 Aantal I-trainees naar richting </t>
    </r>
    <r>
      <rPr>
        <b/>
        <vertAlign val="superscript"/>
        <sz val="8"/>
        <color theme="1"/>
        <rFont val="Verdana"/>
        <family val="2"/>
      </rPr>
      <t>1</t>
    </r>
  </si>
  <si>
    <r>
      <rPr>
        <i/>
        <sz val="8"/>
        <color theme="1"/>
        <rFont val="Verdana"/>
        <family val="2"/>
      </rPr>
      <t xml:space="preserve">1 In 2017 waren alle I-trainees onderdeel van hetzelfde Rijks ICT-traineeprogramma en waren er geen verschillende
richtingen. In 2018 is de datarichting er bijgekomen en vanaf 2019 is de cyberrichting toegevoegd. Daarmee
daalt stapsgewijs het aantal I-trainees in de ICT (algemeen) richting. Er vindt verschuiving plaats naar de
andere richtingen.
</t>
    </r>
    <r>
      <rPr>
        <sz val="8"/>
        <color theme="1"/>
        <rFont val="Verdana"/>
        <family val="2"/>
      </rPr>
      <t xml:space="preserve">* </t>
    </r>
    <r>
      <rPr>
        <i/>
        <sz val="8"/>
        <color theme="1"/>
        <rFont val="Verdana"/>
        <family val="2"/>
      </rPr>
      <t>Uitzonderingen organisatieomvang: onder het I-traineeship is een aantal trainees gestart bij de Politie en enkele
zbo’s, zoals de Sociale Verzekeringsbank.</t>
    </r>
  </si>
  <si>
    <t>Figuur 27 Kosten voor intern ICT-personeel Rijksoverheid in miljoenen euro</t>
  </si>
  <si>
    <r>
      <t>Figuur 28 Kosten voor intern ICT-personeel in aandeel continuïteit en
vernieuwing</t>
    </r>
    <r>
      <rPr>
        <b/>
        <vertAlign val="superscript"/>
        <sz val="9"/>
        <color theme="1"/>
        <rFont val="Verdana"/>
        <family val="2"/>
      </rPr>
      <t>1</t>
    </r>
  </si>
  <si>
    <r>
      <rPr>
        <sz val="8"/>
        <color theme="1"/>
        <rFont val="Verdana"/>
        <family val="2"/>
      </rPr>
      <t>1</t>
    </r>
    <r>
      <rPr>
        <i/>
        <sz val="8"/>
        <color theme="1"/>
        <rFont val="Verdana"/>
        <family val="2"/>
      </rPr>
      <t xml:space="preserve"> De jaren 2017 t/m 2020 zijn niet weergegeven omdat deze manier van uitvragen nieuw was in 2021.</t>
    </r>
  </si>
  <si>
    <r>
      <t>Figuur 29 Materiële ICT-kosten Rijksoverheid in miljoenen euro</t>
    </r>
    <r>
      <rPr>
        <b/>
        <vertAlign val="superscript"/>
        <sz val="9"/>
        <color theme="1"/>
        <rFont val="Verdana"/>
        <family val="2"/>
      </rPr>
      <t>1</t>
    </r>
  </si>
  <si>
    <r>
      <rPr>
        <sz val="8"/>
        <color theme="1"/>
        <rFont val="Verdana"/>
        <family val="2"/>
      </rPr>
      <t>1</t>
    </r>
    <r>
      <rPr>
        <i/>
        <sz val="8"/>
        <color theme="1"/>
        <rFont val="Verdana"/>
        <family val="2"/>
      </rPr>
      <t xml:space="preserve"> De jaren 2017 t/m 2019 zijn niet weergegeven omdat deze manier van uitvragen nieuw was vanaf 2020.</t>
    </r>
  </si>
  <si>
    <r>
      <t>Figuur 30 Materiële ICT-kosten verdeeld in continuïteit en vernieuwing</t>
    </r>
    <r>
      <rPr>
        <b/>
        <vertAlign val="superscript"/>
        <sz val="9"/>
        <color theme="1"/>
        <rFont val="Verdana"/>
        <family val="2"/>
      </rPr>
      <t>1</t>
    </r>
  </si>
  <si>
    <t>Figuur 31 Aantal projecten op het Rijks ICT-dashboard naar status</t>
  </si>
  <si>
    <t>*Uitzonderingen organisatieomvang: onder andere exclusief wapensystemen Defensie.</t>
  </si>
  <si>
    <t>Figuur 32 Gemiddelde doorlooptijd van de projecten in aantal jaar</t>
  </si>
  <si>
    <t>Figuur 33 Verschil initiële doorlooptijd aantal projecten met actuele
doorlooptijd</t>
  </si>
  <si>
    <r>
      <t xml:space="preserve">Figuur 34 Verschil initiële doorlooptijd aantal projecten met actuele
doorlooptijd </t>
    </r>
    <r>
      <rPr>
        <b/>
        <vertAlign val="superscript"/>
        <sz val="9"/>
        <color theme="1"/>
        <rFont val="Verdana"/>
        <family val="2"/>
      </rPr>
      <t>1</t>
    </r>
  </si>
  <si>
    <r>
      <rPr>
        <sz val="8"/>
        <color theme="1"/>
        <rFont val="Verdana"/>
        <family val="2"/>
      </rPr>
      <t xml:space="preserve">1 </t>
    </r>
    <r>
      <rPr>
        <i/>
        <sz val="8"/>
        <color theme="1"/>
        <rFont val="Verdana"/>
        <family val="2"/>
      </rPr>
      <t>Het is niet mogelijk om de jaren over 2017 t/m 2019 weer te geven, omdat dit niet uit de systemen gehaald kan
worden.
*Uitzonderingen organisatieomvang: onder andere exclusief wapensystemen Defensie.</t>
    </r>
  </si>
  <si>
    <t>Figuur 35 Geschatte projectkosten naar kostenschatting in miljoenen euro</t>
  </si>
  <si>
    <t>Figuur 36 Inschatting totale meerjarige kosten ten opzichte van vorige jaren</t>
  </si>
  <si>
    <r>
      <t xml:space="preserve">Tabel 20 Aandeel redenen voor herijkingen in 2021 </t>
    </r>
    <r>
      <rPr>
        <b/>
        <vertAlign val="superscript"/>
        <sz val="9"/>
        <color theme="1"/>
        <rFont val="Verdana"/>
        <family val="2"/>
      </rPr>
      <t>1</t>
    </r>
  </si>
  <si>
    <r>
      <rPr>
        <sz val="8"/>
        <color theme="1"/>
        <rFont val="Verdana"/>
        <family val="2"/>
      </rPr>
      <t>1</t>
    </r>
    <r>
      <rPr>
        <i/>
        <sz val="8"/>
        <color theme="1"/>
        <rFont val="Verdana"/>
        <family val="2"/>
      </rPr>
      <t xml:space="preserve"> Het is niet mogelijk om de jaren over 2017 t/m 2020 weer te geven, omdat dit niet uit de systemen gehaald kan
worden.
*Uitzonderingen organisatieomvang: onder andere exclusief wapensystemen Defensie.</t>
    </r>
  </si>
  <si>
    <t>Tabel 21 Aantal marktpartijen die in meer dan 5 projecten deelnemen</t>
  </si>
  <si>
    <t>Tabel 22 Overzicht CIO-cafés 2021</t>
  </si>
  <si>
    <t>Tabel 23 Huisvestingskosten in miljoenen euro</t>
  </si>
  <si>
    <t>*Uitzonderingen organisatieomvang: incidenteel Defensie en zbo’s.</t>
  </si>
  <si>
    <r>
      <t>Tabel 24 Ontwikkeling omvang in m</t>
    </r>
    <r>
      <rPr>
        <b/>
        <vertAlign val="superscript"/>
        <sz val="9"/>
        <rFont val="Verdana"/>
        <family val="2"/>
      </rPr>
      <t>2</t>
    </r>
    <r>
      <rPr>
        <b/>
        <sz val="9"/>
        <rFont val="Verdana"/>
        <family val="2"/>
      </rPr>
      <t xml:space="preserve"> bvo x 1.000 euro</t>
    </r>
  </si>
  <si>
    <t>Tabel 25 Verkochte masterplanpanden</t>
  </si>
  <si>
    <r>
      <t>Bruto vloeroppervlakte m</t>
    </r>
    <r>
      <rPr>
        <vertAlign val="superscript"/>
        <sz val="8"/>
        <rFont val="Verdana"/>
        <family val="2"/>
      </rPr>
      <t>2</t>
    </r>
  </si>
  <si>
    <t>*Uitzonderingen organisatieomvang: In de rijkskantoren huisvesten vaak diverse organisaties.</t>
  </si>
  <si>
    <t>Tabel 26 Totale gebruiksvergoeding in miljoenen euro</t>
  </si>
  <si>
    <r>
      <t xml:space="preserve">* </t>
    </r>
    <r>
      <rPr>
        <i/>
        <sz val="8"/>
        <color rgb="FF000000"/>
        <rFont val="Verdana"/>
        <family val="2"/>
      </rPr>
      <t>Uitzonderingen organisatieomvang: Omvat onder meer enkele zbo’s, de paleizen en derden in opdracht van andere
ministeries, Rijksmusea en internationale organisaties.</t>
    </r>
  </si>
  <si>
    <t>Tabel 27 Beroep op leenfaciliteit1 in miljoenen euro</t>
  </si>
  <si>
    <r>
      <rPr>
        <sz val="8"/>
        <color rgb="FF000000"/>
        <rFont val="Verdana"/>
        <family val="2"/>
      </rPr>
      <t>1</t>
    </r>
    <r>
      <rPr>
        <i/>
        <sz val="8"/>
        <color rgb="FF000000"/>
        <rFont val="Verdana"/>
        <family val="2"/>
      </rPr>
      <t xml:space="preserve"> Leenfaciliteit zegt iets over hoeveel het RVB heeft geïnvesteerd in de vastgoedportefeuille. Daarbij wordt geen
onderscheid naar organisatie gemaakt.</t>
    </r>
  </si>
  <si>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</si>
  <si>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</si>
  <si>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</si>
  <si>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</si>
  <si>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</si>
  <si>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</si>
  <si>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</si>
  <si>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</si>
  <si>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</si>
  <si>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</si>
  <si>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</si>
  <si>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</si>
  <si>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</si>
  <si>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</si>
  <si>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</si>
  <si>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</si>
  <si>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</si>
  <si>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</si>
  <si>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</si>
  <si>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22</t>
  </si>
  <si>
    <t>Week 23</t>
  </si>
  <si>
    <t>Week 24</t>
  </si>
  <si>
    <t>Week 25</t>
  </si>
  <si>
    <t>Week 26</t>
  </si>
  <si>
    <t>Week 28</t>
  </si>
  <si>
    <t>Week 29</t>
  </si>
  <si>
    <t>Week 30</t>
  </si>
  <si>
    <t>Week 31</t>
  </si>
  <si>
    <t>Week 32</t>
  </si>
  <si>
    <t>Week 33</t>
  </si>
  <si>
    <t>Week 34</t>
  </si>
  <si>
    <t>Week 35</t>
  </si>
  <si>
    <t>Week 36</t>
  </si>
  <si>
    <t>Week 38</t>
  </si>
  <si>
    <t>Week 39</t>
  </si>
  <si>
    <t>Week 40</t>
  </si>
  <si>
    <t>Week 41</t>
  </si>
  <si>
    <t>Week 42</t>
  </si>
  <si>
    <t>Week 43</t>
  </si>
  <si>
    <t>Week 46</t>
  </si>
  <si>
    <t>Week 47</t>
  </si>
  <si>
    <t>Week 48</t>
  </si>
  <si>
    <t>Week 49</t>
  </si>
  <si>
    <t>Week 50</t>
  </si>
  <si>
    <t>Week 51</t>
  </si>
  <si>
    <t>Week 52</t>
  </si>
  <si>
    <t>Figuur 39 Bezettingsgraad rijkskantoren</t>
  </si>
  <si>
    <r>
      <t xml:space="preserve">* </t>
    </r>
    <r>
      <rPr>
        <i/>
        <sz val="8"/>
        <color theme="1"/>
        <rFont val="Verdana"/>
        <family val="2"/>
      </rPr>
      <t>Uitzonderingen organisatieomvang: In de rijkskantoren huisvesten vaak diverse organisaties.</t>
    </r>
  </si>
  <si>
    <r>
      <rPr>
        <sz val="8"/>
        <color theme="1"/>
        <rFont val="Verdana"/>
        <family val="2"/>
      </rPr>
      <t>1</t>
    </r>
    <r>
      <rPr>
        <i/>
        <sz val="8"/>
        <color theme="1"/>
        <rFont val="Verdana"/>
        <family val="2"/>
      </rPr>
      <t xml:space="preserve"> De cijfers voor 2018 en 2019 verschillen met de cijfers in de JBR van die jaren door het gebruik van een nieuwe
berekening sinds 2020.</t>
    </r>
  </si>
  <si>
    <r>
      <t xml:space="preserve">Figuur 39 Inkoopuitgaven aan marktpartijen in miljarden euro </t>
    </r>
    <r>
      <rPr>
        <b/>
        <vertAlign val="superscript"/>
        <sz val="9"/>
        <color theme="1"/>
        <rFont val="Verdana"/>
        <family val="2"/>
      </rPr>
      <t>1</t>
    </r>
  </si>
  <si>
    <r>
      <rPr>
        <sz val="8"/>
        <color theme="1"/>
        <rFont val="Verdana"/>
        <family val="2"/>
      </rPr>
      <t>1</t>
    </r>
    <r>
      <rPr>
        <i/>
        <sz val="8"/>
        <color theme="1"/>
        <rFont val="Verdana"/>
        <family val="2"/>
      </rPr>
      <t xml:space="preserve"> Het verbeteren van de rubricering van de inkoopdata is een continu proces. Gevolg hiervan is dat de
inkoopuitgaven over 2020 niet geheel vergelijkbaar zijn met die van 2021.</t>
    </r>
  </si>
  <si>
    <r>
      <rPr>
        <sz val="8"/>
        <color theme="1"/>
        <rFont val="Verdana"/>
        <family val="2"/>
      </rPr>
      <t>*</t>
    </r>
    <r>
      <rPr>
        <i/>
        <sz val="8"/>
        <color theme="1"/>
        <rFont val="Verdana"/>
        <family val="2"/>
      </rPr>
      <t xml:space="preserve"> Uitzonderingen organisatieomvang: Alleen bepaalde onderdelen van Defensie worden meegenomen.</t>
    </r>
  </si>
  <si>
    <r>
      <t xml:space="preserve">Figuur 40 Aandeel inkoopuitgaven naar organisatiegrootte </t>
    </r>
    <r>
      <rPr>
        <b/>
        <vertAlign val="superscript"/>
        <sz val="9"/>
        <color theme="1"/>
        <rFont val="Verdana"/>
        <family val="2"/>
      </rPr>
      <t>1</t>
    </r>
  </si>
  <si>
    <r>
      <rPr>
        <sz val="8"/>
        <color theme="1"/>
        <rFont val="Verdana"/>
        <family val="2"/>
      </rPr>
      <t>1</t>
    </r>
    <r>
      <rPr>
        <i/>
        <sz val="8"/>
        <color theme="1"/>
        <rFont val="Verdana"/>
        <family val="2"/>
      </rPr>
      <t xml:space="preserve"> Vanaf 2019 zijn de buitenlandse leveranciers niet meegenomen in de cijfers.</t>
    </r>
  </si>
  <si>
    <t>* Uitzonderingen organisatieomvang: Alleen bepaalde onderdelen van Defensie worden meegenomen.</t>
  </si>
  <si>
    <r>
      <t xml:space="preserve">Figuur 41 Aandeel leveranciers naar organisatiegrootte </t>
    </r>
    <r>
      <rPr>
        <b/>
        <vertAlign val="superscript"/>
        <sz val="9"/>
        <color theme="1"/>
        <rFont val="Verdana"/>
        <family val="2"/>
      </rPr>
      <t>1</t>
    </r>
  </si>
  <si>
    <t>Tabel 29 Ontwikkeling apparaatsuitgaven Rijksdienst naar soort
in miljarden euro</t>
  </si>
  <si>
    <r>
      <rPr>
        <sz val="8"/>
        <color theme="1"/>
        <rFont val="Verdana"/>
        <family val="2"/>
      </rPr>
      <t>1</t>
    </r>
    <r>
      <rPr>
        <i/>
        <sz val="8"/>
        <color theme="1"/>
        <rFont val="Verdana"/>
        <family val="2"/>
      </rPr>
      <t xml:space="preserve"> De categorie onbekend/non-respons is buiten beschouwing gelaten. In 2021 vulden 298 van de 357 leden de
enquête in.</t>
    </r>
  </si>
  <si>
    <r>
      <rPr>
        <sz val="8"/>
        <color theme="1"/>
        <rFont val="Verdana"/>
        <family val="2"/>
      </rPr>
      <t>2</t>
    </r>
    <r>
      <rPr>
        <i/>
        <sz val="8"/>
        <color theme="1"/>
        <rFont val="Verdana"/>
        <family val="2"/>
      </rPr>
      <t xml:space="preserve"> In 2017 werd nog niet over migratieachtergrond gerapporteerd. In 2018 werd westers en niet-westers niet apart
uitgevraagd.</t>
    </r>
  </si>
  <si>
    <r>
      <rPr>
        <sz val="8"/>
        <color theme="1"/>
        <rFont val="Verdana"/>
        <family val="2"/>
      </rPr>
      <t>1</t>
    </r>
    <r>
      <rPr>
        <i/>
        <sz val="8"/>
        <color theme="1"/>
        <rFont val="Verdana"/>
        <family val="2"/>
      </rPr>
      <t xml:space="preserve"> De categorie onbekend/non-binair is buiten beschouwing gelaten.</t>
    </r>
  </si>
  <si>
    <r>
      <t xml:space="preserve">Tabel 30 Aandeel leden alle adviescolleges naar geslacht </t>
    </r>
    <r>
      <rPr>
        <b/>
        <vertAlign val="superscript"/>
        <sz val="9"/>
        <color theme="1"/>
        <rFont val="Verdana"/>
        <family val="2"/>
      </rPr>
      <t>1,2</t>
    </r>
  </si>
  <si>
    <r>
      <rPr>
        <sz val="8"/>
        <color theme="1"/>
        <rFont val="Verdana"/>
        <family val="2"/>
      </rPr>
      <t>2</t>
    </r>
    <r>
      <rPr>
        <i/>
        <sz val="8"/>
        <color theme="1"/>
        <rFont val="Verdana"/>
        <family val="2"/>
      </rPr>
      <t xml:space="preserve"> In 2017 en 2018 zijn niet alle adviescolleges bevraagd, enkel die onder de Kaderwet vielen.</t>
    </r>
  </si>
  <si>
    <t>Tabel 31 Aantal rijksambtenaren naar ministerie in fte</t>
  </si>
  <si>
    <t>Tabel 32 Aandeel rijksambtenaren naar leeftijdscategorie</t>
  </si>
  <si>
    <t>Tabel 33 Aandeel werkenden Nederland naar leeftijdscategorie</t>
  </si>
  <si>
    <t>Bron: CBS.</t>
  </si>
  <si>
    <t>Tabel 34 Aandeel rijksambtenaren naar geslacht</t>
  </si>
  <si>
    <t>Tabel 35 Aandeel ingestroomde rijksambtenaren naar leeftijdscategorie</t>
  </si>
  <si>
    <t>Tabel 36 Aandeel uitgestroomde rijksambtenaren naar leeftijdscategorie</t>
  </si>
  <si>
    <t>Tabel 37 Bijzondere beloningen rijksambtenaren naar toeslag</t>
  </si>
  <si>
    <r>
      <rPr>
        <vertAlign val="superscript"/>
        <sz val="8"/>
        <color rgb="FF000000"/>
        <rFont val="Verdana"/>
        <family val="2"/>
      </rPr>
      <t>1</t>
    </r>
    <r>
      <rPr>
        <i/>
        <sz val="8"/>
        <color rgb="FF000000"/>
        <rFont val="Verdana"/>
        <family val="2"/>
      </rPr>
      <t xml:space="preserve"> Door meerdere beloningen per persoon kan het totaal minder zijn dan de som der delen.</t>
    </r>
  </si>
  <si>
    <r>
      <t xml:space="preserve">Tabel 38 Aandeel bijzondere beloningen in 2021 naar toeslag en
schaalcategorie </t>
    </r>
    <r>
      <rPr>
        <b/>
        <vertAlign val="superscript"/>
        <sz val="9"/>
        <color theme="1"/>
        <rFont val="Verdana"/>
        <family val="2"/>
      </rPr>
      <t>1</t>
    </r>
  </si>
  <si>
    <r>
      <t xml:space="preserve">Meer dan één periodieke toeslag </t>
    </r>
    <r>
      <rPr>
        <b/>
        <vertAlign val="superscript"/>
        <sz val="8"/>
        <color rgb="FFFFFFFF"/>
        <rFont val="Verdana"/>
        <family val="2"/>
      </rPr>
      <t>1</t>
    </r>
  </si>
  <si>
    <r>
      <rPr>
        <sz val="8"/>
        <color rgb="FF000000"/>
        <rFont val="Verdana"/>
        <family val="2"/>
      </rPr>
      <t>1</t>
    </r>
    <r>
      <rPr>
        <i/>
        <sz val="8"/>
        <color rgb="FF000000"/>
        <rFont val="Verdana"/>
        <family val="2"/>
      </rPr>
      <t xml:space="preserve"> In de JBR 2020 is in tabel 46 in kolom ‘het aandeel personen dat naast de jaarlijkse verhoging nog één of meer
periodieke verhoging extra heeft ontvangen’, ten onrechte het aandeel personen getoond dat ‘één of meer
toeslagen heeft ontvangen in het kader van extra belonen’. De berekening is in deze tabel hersteld en juist
weergegeven.</t>
    </r>
  </si>
  <si>
    <t>Tabel 39 Aandeel rijksambtenaren naar contractsoort</t>
  </si>
  <si>
    <t>Tabel 40 Aandeel externe inhuur naar categorie</t>
  </si>
  <si>
    <t>* Uitzonderingen organisatieomvang: OM, de Hoge Raad en de zbo's zonder rechtspersoonlijkheid (NRGD,
SGM en CRM) zijn meegenomen.</t>
  </si>
  <si>
    <t>Tabel 41 Bedragen besteed aan externe inhuur naar uitgavesoort in euro
 x 1.000</t>
  </si>
  <si>
    <r>
      <t xml:space="preserve">Tabel 42 Aantal uitzendkrachten in 2021 Q4 naar fase en ministerie </t>
    </r>
    <r>
      <rPr>
        <b/>
        <vertAlign val="superscript"/>
        <sz val="9"/>
        <rFont val="Verdana"/>
        <family val="2"/>
      </rPr>
      <t>1</t>
    </r>
  </si>
  <si>
    <r>
      <rPr>
        <sz val="8"/>
        <color rgb="FF000000"/>
        <rFont val="Verdana"/>
        <family val="2"/>
      </rPr>
      <t>1</t>
    </r>
    <r>
      <rPr>
        <i/>
        <sz val="8"/>
        <color rgb="FF000000"/>
        <rFont val="Verdana"/>
        <family val="2"/>
      </rPr>
      <t xml:space="preserve"> Op bijna alle raamovereenkomsten van het Rijk voor de inhuur van uitzendkrachten is de uitzend-cao van de
brancheorganisatie Algemene Bond Uitzendondernemingen (ABU) van toepassing. Hierin wordt gewerkt met
de fases A, B en C.
Fase A: Deze fase duurt 78 weken. Op de arbeidsovereenkomst kunnen bijzondere bepalingen van toepassing
zijn, onder meer over het einde van de arbeidsovereenkomst.
Fase B: Deze fase duurt 4 jaar. In deze periode zijn maximaal 6 arbeidsovereenkomsten voor bepaalde tijd met
de uitzendkracht mogelijk.
Fase C: De uitzendkracht heeft een arbeidsovereenkomst voor onbepaalde tijd.</t>
    </r>
  </si>
  <si>
    <r>
      <t xml:space="preserve">Tabel 43 Aantal ingestroomde rijksambtenaren naar traineeprogramma </t>
    </r>
    <r>
      <rPr>
        <b/>
        <vertAlign val="superscript"/>
        <sz val="9"/>
        <rFont val="Verdana"/>
        <family val="2"/>
      </rPr>
      <t>1</t>
    </r>
  </si>
  <si>
    <r>
      <t>Overige eenmalige programma's</t>
    </r>
    <r>
      <rPr>
        <vertAlign val="superscript"/>
        <sz val="8"/>
        <rFont val="Verdana"/>
        <family val="2"/>
      </rPr>
      <t>4</t>
    </r>
  </si>
  <si>
    <r>
      <t>17</t>
    </r>
    <r>
      <rPr>
        <vertAlign val="superscript"/>
        <sz val="8"/>
        <rFont val="Verdana"/>
        <family val="2"/>
      </rPr>
      <t>2</t>
    </r>
  </si>
  <si>
    <r>
      <t>54</t>
    </r>
    <r>
      <rPr>
        <vertAlign val="superscript"/>
        <sz val="8"/>
        <rFont val="Verdana"/>
        <family val="2"/>
      </rPr>
      <t>3</t>
    </r>
  </si>
  <si>
    <r>
      <t>154</t>
    </r>
    <r>
      <rPr>
        <vertAlign val="superscript"/>
        <sz val="8"/>
        <rFont val="Verdana"/>
        <family val="2"/>
      </rPr>
      <t>5</t>
    </r>
  </si>
  <si>
    <r>
      <rPr>
        <sz val="8"/>
        <rFont val="Verdana"/>
        <family val="2"/>
      </rPr>
      <t>1</t>
    </r>
    <r>
      <rPr>
        <i/>
        <sz val="8"/>
        <rFont val="Verdana"/>
        <family val="2"/>
      </rPr>
      <t xml:space="preserve"> In 2021 heeft een bredere inventarisatie van traineeships plaatsgevonden. Drie traineeships zijn eerdere jaren niet opgenomen. Dit zijn: DUO Traineeship Control &amp;
Compliance (geen nieuwe trainees in 2021); Belastingdienst Traineeship Accountancy (26 trainees in 2021); en het OM-traineeship (22 trainees in 2021). Hierdoor
verschillen de totalen ten opzichte van de eerdere JBR's.</t>
    </r>
  </si>
  <si>
    <r>
      <rPr>
        <sz val="8"/>
        <rFont val="Verdana"/>
        <family val="2"/>
      </rPr>
      <t>2</t>
    </r>
    <r>
      <rPr>
        <i/>
        <sz val="8"/>
        <rFont val="Verdana"/>
        <family val="2"/>
      </rPr>
      <t xml:space="preserve"> Traineeship (Rijks)inkoopprofessionals: in 2021 zijn twee trainees gestart bij Defensie, twee bij de Politie, twee bij de gemeente Den Haag en drie bij de gemeente
Amsterdam.</t>
    </r>
  </si>
  <si>
    <r>
      <rPr>
        <sz val="8"/>
        <rFont val="Verdana"/>
        <family val="2"/>
      </rPr>
      <t>3</t>
    </r>
    <r>
      <rPr>
        <i/>
        <sz val="8"/>
        <rFont val="Verdana"/>
        <family val="2"/>
      </rPr>
      <t xml:space="preserve"> Financial Traineeship: in 2021 zijn vijf trainees geplaatst bij Defensie en één bij de Politie.</t>
    </r>
  </si>
  <si>
    <t>5 Rijkstraineeprogramma: in 2021 zijn tien trainees gestart bij Defensie.</t>
  </si>
  <si>
    <t>4 Programma's de Ontdekking van Procurement (DOP) bij BZK, RWS en Defensie, hbo-traineeship bij de Belastingdienst.</t>
  </si>
  <si>
    <t>* Uitzonderingen organisatieomvang: onder het Traineeship (Rijks)inkoopprofessionals is een aantal trainees bij de Politie en gemeenten gestart.</t>
  </si>
  <si>
    <t>Tabel 44 Aandeel ingestroomde rijksambtenaren naar herkomst en
ministerie in 2021</t>
  </si>
  <si>
    <t>Bron: P-Direkt, RvIG.</t>
  </si>
  <si>
    <t>Tabel 45 Aandeel uitgestroomde rijksambtenaren naar herkomst en
ministerie in 2021</t>
  </si>
  <si>
    <r>
      <t xml:space="preserve">Tabel 46 Aandeel rijksambtenaren met een westerse en niet-westerse migratieachtergrond naar ministerie </t>
    </r>
    <r>
      <rPr>
        <b/>
        <vertAlign val="superscript"/>
        <sz val="9"/>
        <rFont val="Verdana"/>
        <family val="2"/>
      </rPr>
      <t>1</t>
    </r>
  </si>
  <si>
    <r>
      <rPr>
        <sz val="8"/>
        <rFont val="Verdana"/>
        <family val="2"/>
      </rPr>
      <t>1</t>
    </r>
    <r>
      <rPr>
        <i/>
        <sz val="8"/>
        <rFont val="Verdana"/>
        <family val="2"/>
      </rPr>
      <t xml:space="preserve"> Exclusief EK, TK en RvS in 2017 en 2018; exclusief RvS in 2019.</t>
    </r>
  </si>
  <si>
    <r>
      <t>Tabel 47 Aandeel rijksambtenaren met een westerse en niet-westerse migratieachtergrond naar schaalcategorie</t>
    </r>
    <r>
      <rPr>
        <b/>
        <vertAlign val="superscript"/>
        <sz val="9"/>
        <color rgb="FF000000"/>
        <rFont val="Verdana"/>
        <family val="2"/>
      </rPr>
      <t>1</t>
    </r>
  </si>
  <si>
    <t>Tabel 48 Aantal voltijdsbanen van 25,5 uur voor medewerkers onder de Wet banenafspraak in 2021 Q3 naar
ministerie</t>
  </si>
  <si>
    <r>
      <t>Formele dienstverbanden,
incl.
Binnenwerk</t>
    </r>
    <r>
      <rPr>
        <b/>
        <vertAlign val="superscript"/>
        <sz val="10"/>
        <color theme="0"/>
        <rFont val="Calibri"/>
        <family val="2"/>
        <scheme val="minor"/>
      </rPr>
      <t>1</t>
    </r>
  </si>
  <si>
    <r>
      <t>Inleenverbanden</t>
    </r>
    <r>
      <rPr>
        <b/>
        <vertAlign val="superscript"/>
        <sz val="10"/>
        <color theme="0"/>
        <rFont val="Calibri"/>
        <family val="2"/>
        <scheme val="minor"/>
      </rPr>
      <t>2</t>
    </r>
  </si>
  <si>
    <t>Totaal banen
gerealiseerd</t>
  </si>
  <si>
    <r>
      <t>Doel (voorlopig)</t>
    </r>
    <r>
      <rPr>
        <b/>
        <vertAlign val="superscript"/>
        <sz val="10"/>
        <color theme="0"/>
        <rFont val="Calibri"/>
        <family val="2"/>
        <scheme val="minor"/>
      </rPr>
      <t>3</t>
    </r>
  </si>
  <si>
    <t>Realisatie
percentage</t>
  </si>
  <si>
    <r>
      <rPr>
        <sz val="9"/>
        <color theme="1"/>
        <rFont val="Calibri"/>
        <family val="2"/>
        <scheme val="minor"/>
      </rPr>
      <t>1</t>
    </r>
    <r>
      <rPr>
        <i/>
        <sz val="9"/>
        <color theme="1"/>
        <rFont val="Calibri"/>
        <family val="2"/>
        <scheme val="minor"/>
      </rPr>
      <t xml:space="preserve"> De banen onder Binnenwerk zijn verdeeld over de ministeries waarvoor Binnenwerk het gemandateerd werkgeverschap uitvoert. De ministeries betalen de
banen van deze medewerkers en Binnenwerk voert leiding, begeleiding en administratie uit en houdt de bezetting op peil.</t>
    </r>
  </si>
  <si>
    <r>
      <rPr>
        <sz val="9"/>
        <color theme="1"/>
        <rFont val="Calibri"/>
        <family val="2"/>
        <scheme val="minor"/>
      </rPr>
      <t>2</t>
    </r>
    <r>
      <rPr>
        <i/>
        <sz val="9"/>
        <color theme="1"/>
        <rFont val="Calibri"/>
        <family val="2"/>
        <scheme val="minor"/>
      </rPr>
      <t xml:space="preserve"> Betreft de opgave van de partijen onder de raamovereenkomst en de opgave van de ministeries over de banen buiten de raamovereenkomst.</t>
    </r>
  </si>
  <si>
    <r>
      <rPr>
        <sz val="9"/>
        <color theme="1"/>
        <rFont val="Calibri"/>
        <family val="2"/>
        <scheme val="minor"/>
      </rPr>
      <t>3</t>
    </r>
    <r>
      <rPr>
        <i/>
        <sz val="9"/>
        <color theme="1"/>
        <rFont val="Calibri"/>
        <family val="2"/>
        <scheme val="minor"/>
      </rPr>
      <t xml:space="preserve"> Het voorlopige doel wordt berekend m.b.v. de quotumcalculator met quotumpercentage 2,56 procent o.b.v. het aantal fte in het derde kwartaal van 2021.</t>
    </r>
  </si>
  <si>
    <r>
      <t xml:space="preserve">Tabel 49 Bedragen besteed aan scholing en opleiding naar ministerie
in gemiddeld bedrag per arbeidsjaar </t>
    </r>
    <r>
      <rPr>
        <b/>
        <vertAlign val="superscript"/>
        <sz val="9"/>
        <color theme="1"/>
        <rFont val="Verdana"/>
        <family val="2"/>
      </rPr>
      <t>1</t>
    </r>
  </si>
  <si>
    <t>* Uitzondering organisatieomvang: ci jfers van de Rechtspraak zijn niet beschikbaar.</t>
  </si>
  <si>
    <t>Tabel 50 Ziekteverzuim voortschrijdend jaargemiddelde naar ministerie</t>
  </si>
  <si>
    <t>Tabel 51 Aandeel aangetoonde schendingen naar type</t>
  </si>
  <si>
    <r>
      <t xml:space="preserve">Tabel 52 Aantal ABD-functies naar soort </t>
    </r>
    <r>
      <rPr>
        <b/>
        <vertAlign val="superscript"/>
        <sz val="9"/>
        <color theme="1"/>
        <rFont val="Verdana"/>
        <family val="2"/>
      </rPr>
      <t>1</t>
    </r>
  </si>
  <si>
    <r>
      <t xml:space="preserve">TMG </t>
    </r>
    <r>
      <rPr>
        <vertAlign val="superscript"/>
        <sz val="8"/>
        <rFont val="Verdana"/>
        <family val="2"/>
      </rPr>
      <t>2</t>
    </r>
  </si>
  <si>
    <r>
      <rPr>
        <sz val="8"/>
        <rFont val="Verdana"/>
        <family val="2"/>
      </rPr>
      <t>1</t>
    </r>
    <r>
      <rPr>
        <i/>
        <sz val="8"/>
        <rFont val="Verdana"/>
        <family val="2"/>
      </rPr>
      <t xml:space="preserve"> Door systematische oorzaken en een verandering in de definitie kan het jaar 2017 niet worden weergeven.</t>
    </r>
  </si>
  <si>
    <r>
      <rPr>
        <sz val="8"/>
        <rFont val="Verdana"/>
        <family val="2"/>
      </rPr>
      <t>2</t>
    </r>
    <r>
      <rPr>
        <i/>
        <sz val="8"/>
        <rFont val="Verdana"/>
        <family val="2"/>
      </rPr>
      <t xml:space="preserve"> De Topmanagementgroep (TMG) bestaat uit de secretarissen-generaal, directeuren-generaal, inspecteursgeneraal
en enkele hiermee gelijkgestelde functies</t>
    </r>
  </si>
  <si>
    <r>
      <t>Tabel 53 Aantal personen gestart op een ABD-functie naar herkomst en soort</t>
    </r>
    <r>
      <rPr>
        <b/>
        <vertAlign val="superscript"/>
        <sz val="9"/>
        <color theme="1"/>
        <rFont val="Verdana"/>
        <family val="2"/>
      </rPr>
      <t>1</t>
    </r>
  </si>
  <si>
    <r>
      <rPr>
        <sz val="8"/>
        <rFont val="Verdana"/>
        <family val="2"/>
      </rPr>
      <t>1</t>
    </r>
    <r>
      <rPr>
        <i/>
        <sz val="8"/>
        <rFont val="Verdana"/>
        <family val="2"/>
      </rPr>
      <t xml:space="preserve"> Door systematische oorzaken en een verandering in de definitie kunnen de jaren 2017 en 2018 niet worden weergeven.</t>
    </r>
  </si>
  <si>
    <r>
      <rPr>
        <sz val="8"/>
        <rFont val="Verdana"/>
        <family val="2"/>
      </rPr>
      <t>2</t>
    </r>
    <r>
      <rPr>
        <i/>
        <sz val="8"/>
        <rFont val="Verdana"/>
        <family val="2"/>
      </rPr>
      <t xml:space="preserve"> 9 personen stroomden door van een ABD-functie naar een andere ABD-functie (doorstroom). Twee personen van ‘binnen het Rijk’ waren nieuw op een ABD-functie
(‘instroom’).</t>
    </r>
  </si>
  <si>
    <r>
      <rPr>
        <sz val="8"/>
        <rFont val="Verdana"/>
        <family val="2"/>
      </rPr>
      <t>3</t>
    </r>
    <r>
      <rPr>
        <i/>
        <sz val="8"/>
        <rFont val="Verdana"/>
        <family val="2"/>
      </rPr>
      <t xml:space="preserve"> 139 personen stroomden door van een ABD-functie naar een andere ABD-functie (doorstroom). 114 mensen die al werkzaam waren ‘binnen het Rijk’ waren nieuw op
 een ABD-functie (‘instroom’).</t>
    </r>
  </si>
  <si>
    <r>
      <rPr>
        <sz val="8"/>
        <rFont val="Verdana"/>
        <family val="2"/>
      </rPr>
      <t>4</t>
    </r>
    <r>
      <rPr>
        <i/>
        <sz val="8"/>
        <rFont val="Verdana"/>
        <family val="2"/>
      </rPr>
      <t xml:space="preserve"> 118 personen stroomden door van een ABD-functie naar een andere ABD-functie (doorstroom). 161 mensen die al werkzaam waren ‘binnen het Rijk’ waren nieuw op een
 ABD-functie (‘instroom’).</t>
    </r>
  </si>
  <si>
    <r>
      <t>Tabel 54 Aantal en aandeel personen op een ABD-functie naar leeftijdscategorie</t>
    </r>
    <r>
      <rPr>
        <b/>
        <vertAlign val="superscript"/>
        <sz val="9"/>
        <color theme="1"/>
        <rFont val="Verdana"/>
        <family val="2"/>
      </rPr>
      <t>1</t>
    </r>
  </si>
  <si>
    <r>
      <t>Tabel 55 Aantal personen dat een ABD-functie heeft verlaten en op
31 december geen andere ABD-functie had</t>
    </r>
    <r>
      <rPr>
        <b/>
        <vertAlign val="superscript"/>
        <sz val="9"/>
        <color theme="1"/>
        <rFont val="Verdana"/>
        <family val="2"/>
      </rPr>
      <t>1</t>
    </r>
  </si>
  <si>
    <r>
      <rPr>
        <sz val="8"/>
        <rFont val="Verdana"/>
        <family val="2"/>
      </rPr>
      <t>1</t>
    </r>
    <r>
      <rPr>
        <i/>
        <sz val="8"/>
        <rFont val="Verdana"/>
        <family val="2"/>
      </rPr>
      <t xml:space="preserve"> Door systematische oorzaken en een verandering in de definitie kunnen de jaren 2017 en 2018 niet worden
weergeven.</t>
    </r>
  </si>
  <si>
    <r>
      <t>Tabel 56 Aantal personen dat gestopt is met een ABD-functie en gemiddelde functieduur</t>
    </r>
    <r>
      <rPr>
        <b/>
        <vertAlign val="superscript"/>
        <sz val="9"/>
        <color theme="1"/>
        <rFont val="Verdana"/>
        <family val="2"/>
      </rPr>
      <t>1,2</t>
    </r>
  </si>
  <si>
    <r>
      <rPr>
        <sz val="8"/>
        <rFont val="Verdana"/>
        <family val="2"/>
      </rPr>
      <t>2</t>
    </r>
    <r>
      <rPr>
        <i/>
        <sz val="8"/>
        <rFont val="Verdana"/>
        <family val="2"/>
      </rPr>
      <t xml:space="preserve"> Functies bij Buitenlandse Zaken en ABD-TOPConsult zijn niet in de berekening van de gemiddelde zittingsduur meegenomen, omdat dit geen benoemingen zijn voor
een periode van zeven jaar.</t>
    </r>
  </si>
  <si>
    <t>Tabel 57 Uitgaven aan externe inhuur en personeel naar ministerie in euro x 1.000</t>
  </si>
  <si>
    <r>
      <t xml:space="preserve">Aandeel externe inhuur in uitgaven aan
personeel </t>
    </r>
    <r>
      <rPr>
        <vertAlign val="superscript"/>
        <sz val="8"/>
        <color theme="1"/>
        <rFont val="Verdana"/>
        <family val="2"/>
      </rPr>
      <t>1</t>
    </r>
  </si>
  <si>
    <t>1 Bij de berekening van dit percentage is externe inhuur op programma-artikelen buiten beschouwing gelaten.</t>
  </si>
  <si>
    <r>
      <t xml:space="preserve">Figuur 44 Energieverbruik rijksgebouwen in terajoules </t>
    </r>
    <r>
      <rPr>
        <b/>
        <vertAlign val="superscript"/>
        <sz val="8"/>
        <color theme="1"/>
        <rFont val="Verdana"/>
        <family val="2"/>
      </rPr>
      <t>1</t>
    </r>
  </si>
  <si>
    <r>
      <rPr>
        <sz val="8"/>
        <color theme="1"/>
        <rFont val="Verdana"/>
        <family val="2"/>
      </rPr>
      <t>1</t>
    </r>
    <r>
      <rPr>
        <i/>
        <sz val="8"/>
        <color theme="1"/>
        <rFont val="Verdana"/>
        <family val="2"/>
      </rPr>
      <t xml:space="preserve"> Omdat het energieverbruik van een deel van de gebouwen niet bekend is, wordt het verbruik geëxtrapoleerd.
Inzet van het Rijksvastgoedbedrijf is om in 2022 de accuraatheid van het energieverbruik (verder) te
verbeteren.Het gasverbruik is inclusief warmte. Het onderscheid tussen gas- en warmteverbruik is niet bekend
bij Rijksvastgoedbedrijf. Op dit moment is de energiebron van de stadswarmte netwerken voor een groot deel
ook nog aardgas.
</t>
    </r>
    <r>
      <rPr>
        <sz val="8"/>
        <color theme="1"/>
        <rFont val="Verdana"/>
        <family val="2"/>
      </rPr>
      <t>*</t>
    </r>
    <r>
      <rPr>
        <i/>
        <sz val="8"/>
        <color theme="1"/>
        <rFont val="Verdana"/>
        <family val="2"/>
      </rPr>
      <t xml:space="preserve"> Uitzondering organisatieomvang: Exclusief RWS-gebouwen bedoeld voor grond, weg- en waterbouw (voor
bouwen én beheren). En exclusief gebouwen van Defensie met een militaire functie.</t>
    </r>
  </si>
  <si>
    <r>
      <t>Figuur 45 Aandeel m</t>
    </r>
    <r>
      <rPr>
        <b/>
        <vertAlign val="superscript"/>
        <sz val="8"/>
        <color theme="1"/>
        <rFont val="Verdana"/>
        <family val="2"/>
      </rPr>
      <t>2</t>
    </r>
    <r>
      <rPr>
        <b/>
        <sz val="8"/>
        <color theme="1"/>
        <rFont val="Verdana"/>
        <family val="2"/>
      </rPr>
      <t xml:space="preserve"> bvo per energielabel (alle rijkskantoren)</t>
    </r>
  </si>
  <si>
    <t>Figuur 46 Aandeel zero-emissie auto's in wagenpark naar brandstoftype</t>
  </si>
  <si>
    <t>Figuur 47 Aandeel zero-emissie auto's in wagenpark per ministerie</t>
  </si>
  <si>
    <t>Figuur 48 Aantal kg (rest)afval</t>
  </si>
  <si>
    <t>Tabel 58 Aantal projecten op het Rijks ICT-dashboard naar ministerie</t>
  </si>
  <si>
    <t>* Uitzonderingen organisatieomvang: exclusief wapensystemen.</t>
  </si>
  <si>
    <r>
      <rPr>
        <sz val="8"/>
        <color theme="1"/>
        <rFont val="Verdana"/>
        <family val="2"/>
      </rPr>
      <t>*</t>
    </r>
    <r>
      <rPr>
        <i/>
        <sz val="8"/>
        <color theme="1"/>
        <rFont val="Verdana"/>
        <family val="2"/>
      </rPr>
      <t xml:space="preserve"> Uitzonderingen organisatieomvang: exclusief wapensystemen.</t>
    </r>
  </si>
  <si>
    <t>Bron: Rijks ICT-Dashboard.</t>
  </si>
  <si>
    <t>Tabel 59 Projecten met verschil tussen de oude en nieuwe kostenschatting
groter dan 10 miljoen euro in 2020 en 2021</t>
  </si>
  <si>
    <t>‒ 12,2</t>
  </si>
  <si>
    <t>‒ 11,5</t>
  </si>
  <si>
    <t>‒ 10,7</t>
  </si>
  <si>
    <t>Tabel 60 Aantal projecten op het Rijks ICT-dashboard naar ministerie</t>
  </si>
  <si>
    <t>Tabel 61 Ontvangen e-facturen Rijksoverheid naar ministerie in 2021</t>
  </si>
  <si>
    <r>
      <t xml:space="preserve">Tabel 62 Betaaltermijnen binnen 30 dagen naar ministerie </t>
    </r>
    <r>
      <rPr>
        <b/>
        <vertAlign val="superscript"/>
        <sz val="9"/>
        <color theme="1"/>
        <rFont val="Verdana"/>
        <family val="2"/>
      </rPr>
      <t>1</t>
    </r>
  </si>
  <si>
    <t>1 Deze tabel wordt vanaf de JBR 2022 niet meer opgenomen.</t>
  </si>
  <si>
    <t>2 Percentage voor de splitsing van EZK en LNV.</t>
  </si>
  <si>
    <t>Tabel 63 Adviescolleges (onder toepassing van de Kaderwet adviescolleges)</t>
  </si>
  <si>
    <t>Toelichting</t>
  </si>
  <si>
    <t>Betreft de tabellen en achterliggende data van figuren uit de Jaarrapportage Bedrijfsvoering Rijk 2021</t>
  </si>
  <si>
    <t>gebaseerd ultimo 2021 (en vaak voorgaande jaren)</t>
  </si>
  <si>
    <t>https://www.rijksoverheid.nl/documenten/jaarverslagen/2022/05/18/jaarrapportage-bedrijfsvoering-rijk-2021</t>
  </si>
  <si>
    <t>Auteur:</t>
  </si>
  <si>
    <t>Ministerie van BZK</t>
  </si>
  <si>
    <t>uitgevoerd door afdeling Beleidsinformatie (BZK/DGDOO/IFHR)</t>
  </si>
  <si>
    <t>postbusBI@minbzk.nl</t>
  </si>
  <si>
    <t>Figuur 37 Daadwerkelijke uitgaven van, in 2021 actieve, projecten naar type in miljoenen euro</t>
  </si>
  <si>
    <r>
      <t xml:space="preserve">Tabel 28 Ontvangen e-facturen Rijksoverheid </t>
    </r>
    <r>
      <rPr>
        <b/>
        <vertAlign val="superscript"/>
        <sz val="8"/>
        <color theme="1"/>
        <rFont val="Verdana"/>
        <family val="2"/>
      </rPr>
      <t>1</t>
    </r>
  </si>
  <si>
    <r>
      <t xml:space="preserve">Figuur 42 Aandeel leden adviescolleges, vallend onder de Kaderwet, naar migratieachtergrond </t>
    </r>
    <r>
      <rPr>
        <b/>
        <vertAlign val="superscript"/>
        <sz val="9"/>
        <color theme="1"/>
        <rFont val="Verdana"/>
        <family val="2"/>
      </rPr>
      <t>1</t>
    </r>
  </si>
  <si>
    <r>
      <t xml:space="preserve">Figuur 43 Aandeel leden adviescolleges, vallend onder de Kaderwet, naar geslacht </t>
    </r>
    <r>
      <rPr>
        <b/>
        <vertAlign val="superscript"/>
        <sz val="9"/>
        <color theme="1"/>
        <rFont val="Verdana"/>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</si>
</sst>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
    <numFmt numFmtId="165" formatCode="&quot;€&quot;\ #,##0"/>
    <numFmt numFmtId="166" formatCode="&quot;€&quot;\ #,##0.0"/>
    <numFmt numFmtId="167" formatCode="#,##0.0"/>
    <numFmt numFmtId="168" formatCode="0.0"/>
  </numFmts>
  <fonts count="6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name val="Verdana"/>
      <family val="2"/>
    </font>
    <font>
      <b/>
      <sz val="8"/>
      <color theme="0"/>
      <name val="Verdana"/>
      <family val="2"/>
    </font>
    <font>
      <sz val="8"/>
      <name val="Verdana"/>
      <family val="2"/>
    </font>
    <font>
      <i/>
      <sz val="8"/>
      <name val="Verdana"/>
      <family val="2"/>
    </font>
    <font>
      <b/>
      <sz val="9"/>
      <color theme="1"/>
      <name val="Verdana"/>
      <family val="2"/>
    </font>
    <font>
      <b/>
      <sz val="8"/>
      <color indexed="9"/>
      <name val="Verdana"/>
      <family val="2"/>
    </font>
    <font>
      <b/>
      <sz val="8"/>
      <name val="Verdana"/>
      <family val="2"/>
    </font>
    <font>
      <i/>
      <sz val="9"/>
      <color indexed="9"/>
      <name val="Verdana"/>
      <family val="2"/>
    </font>
    <font>
      <b/>
      <sz val="9"/>
      <color rgb="FFFFFFFF"/>
      <name val="Verdana"/>
      <family val="2"/>
    </font>
    <font>
      <sz val="8"/>
      <color theme="1"/>
      <name val="Verdana"/>
      <family val="2"/>
    </font>
    <font>
      <sz val="9"/>
      <color theme="1"/>
      <name val="Verdana"/>
      <family val="2"/>
    </font>
    <font>
      <b/>
      <sz val="8"/>
      <color rgb="FFFFFFFF"/>
      <name val="Verdana"/>
      <family val="2"/>
    </font>
    <font>
      <sz val="10"/>
      <color theme="1"/>
      <name val="Calibri"/>
      <family val="2"/>
      <scheme val="minor"/>
    </font>
    <font>
      <b/>
      <sz val="10"/>
      <color theme="1"/>
      <name val="Verdana"/>
      <family val="2"/>
    </font>
    <font>
      <i/>
      <sz val="8"/>
      <color theme="1"/>
      <name val="Verdana"/>
      <family val="2"/>
    </font>
    <font>
      <sz val="9"/>
      <name val="Verdana"/>
      <family val="2"/>
    </font>
    <font>
      <b/>
      <sz val="9"/>
      <color rgb="FF000000"/>
      <name val="Verdana"/>
      <family val="2"/>
    </font>
    <font>
      <i/>
      <sz val="8"/>
      <color rgb="FF000000"/>
      <name val="Verdana"/>
      <family val="2"/>
    </font>
    <font>
      <b/>
      <sz val="8"/>
      <color rgb="FF000000"/>
      <name val="Verdana"/>
      <family val="2"/>
    </font>
    <font>
      <b/>
      <vertAlign val="superscript"/>
      <sz val="8"/>
      <color rgb="FF000000"/>
      <name val="Verdana"/>
      <family val="2"/>
    </font>
    <font>
      <b/>
      <sz val="8"/>
      <color theme="1"/>
      <name val="Verdana"/>
      <family val="2"/>
    </font>
    <font>
      <i/>
      <vertAlign val="superscript"/>
      <sz val="8"/>
      <color rgb="FF000000"/>
      <name val="Verdana"/>
      <family val="2"/>
    </font>
    <font>
      <b/>
      <vertAlign val="superscript"/>
      <sz val="9"/>
      <color theme="1"/>
      <name val="Verdana"/>
      <family val="2"/>
    </font>
    <font>
      <vertAlign val="superscript"/>
      <sz val="8"/>
      <name val="Verdana"/>
      <family val="2"/>
    </font>
    <font>
      <sz val="9"/>
      <color theme="1"/>
      <name val="Arial"/>
      <family val="2"/>
    </font>
    <font>
      <sz val="8"/>
      <color rgb="FF000000"/>
      <name val="Verdana"/>
      <family val="2"/>
    </font>
    <font>
      <vertAlign val="superscript"/>
      <sz val="8"/>
      <color theme="1"/>
      <name val="Verdana"/>
      <family val="2"/>
    </font>
    <font>
      <i/>
      <sz val="8"/>
      <color theme="1"/>
      <name val="Calibri"/>
      <family val="2"/>
      <scheme val="minor"/>
    </font>
    <font>
      <sz val="8"/>
      <color theme="1"/>
      <name val="Calibri"/>
      <family val="2"/>
      <scheme val="minor"/>
    </font>
    <font>
      <vertAlign val="superscript"/>
      <sz val="8"/>
      <color rgb="FF000000"/>
      <name val="Verdana"/>
      <family val="2"/>
    </font>
    <font>
      <sz val="10"/>
      <color rgb="FF000000"/>
      <name val="Arial"/>
      <family val="2"/>
    </font>
    <font>
      <sz val="9"/>
      <name val="Calibri"/>
      <family val="2"/>
      <scheme val="minor"/>
    </font>
    <font>
      <b/>
      <i/>
      <sz val="9"/>
      <color theme="0"/>
      <name val="Verdana"/>
      <family val="2"/>
    </font>
    <font>
      <b/>
      <vertAlign val="superscript"/>
      <sz val="9"/>
      <name val="Verdana"/>
      <family val="2"/>
    </font>
    <font>
      <b/>
      <sz val="9"/>
      <color theme="0"/>
      <name val="Verdana"/>
      <family val="2"/>
    </font>
    <font>
      <b/>
      <vertAlign val="superscript"/>
      <sz val="9"/>
      <color theme="0"/>
      <name val="Verdana"/>
      <family val="2"/>
    </font>
    <font>
      <sz val="8"/>
      <name val="Arial"/>
      <family val="2"/>
    </font>
    <font>
      <b/>
      <sz val="10"/>
      <color theme="0"/>
      <name val="Calibri"/>
      <family val="2"/>
      <scheme val="minor"/>
    </font>
    <font>
      <b/>
      <sz val="10"/>
      <color theme="1"/>
      <name val="Calibri"/>
      <family val="2"/>
      <scheme val="minor"/>
    </font>
    <font>
      <i/>
      <sz val="9"/>
      <color theme="1"/>
      <name val="Calibri"/>
      <family val="2"/>
      <scheme val="minor"/>
    </font>
    <font>
      <vertAlign val="superscript"/>
      <sz val="8"/>
      <color rgb="FFFFFFFF"/>
      <name val="Verdana"/>
      <family val="2"/>
    </font>
    <font>
      <sz val="14"/>
      <color rgb="FF7030A0"/>
      <name val="Calibri"/>
      <family val="2"/>
      <scheme val="minor"/>
    </font>
    <font>
      <b/>
      <vertAlign val="superscript"/>
      <sz val="8"/>
      <color indexed="9"/>
      <name val="Verdana"/>
      <family val="2"/>
    </font>
    <font>
      <sz val="10"/>
      <name val="Arial"/>
      <family val="2"/>
    </font>
    <font>
      <sz val="9"/>
      <name val="Arial"/>
      <family val="2"/>
    </font>
    <font>
      <b/>
      <sz val="9"/>
      <name val="Arial"/>
      <family val="2"/>
    </font>
    <font>
      <b/>
      <sz val="11"/>
      <color theme="0"/>
      <name val="Calibri"/>
      <family val="2"/>
      <scheme val="minor"/>
    </font>
    <font>
      <vertAlign val="superscript"/>
      <sz val="8"/>
      <color indexed="9"/>
      <name val="Verdana"/>
      <family val="2"/>
    </font>
    <font>
      <sz val="7"/>
      <color theme="1"/>
      <name val="Verdana"/>
      <family val="2"/>
    </font>
    <font>
      <sz val="7"/>
      <color rgb="FF000000"/>
      <name val="Verdana"/>
      <family val="2"/>
    </font>
    <font>
      <b/>
      <sz val="7"/>
      <color rgb="FFFFFFFF"/>
      <name val="Verdana"/>
      <family val="2"/>
    </font>
    <font>
      <b/>
      <vertAlign val="superscript"/>
      <sz val="9"/>
      <color rgb="FF000000"/>
      <name val="Verdana"/>
      <family val="2"/>
    </font>
    <font>
      <b/>
      <vertAlign val="superscript"/>
      <sz val="8"/>
      <color rgb="FFFFFFFF"/>
      <name val="Verdana"/>
      <family val="2"/>
    </font>
    <font>
      <b/>
      <vertAlign val="subscript"/>
      <sz val="9"/>
      <color theme="1"/>
      <name val="Verdana"/>
      <family val="2"/>
    </font>
    <font>
      <i/>
      <vertAlign val="subscript"/>
      <sz val="8"/>
      <color theme="1"/>
      <name val="Verdana"/>
      <family val="2"/>
    </font>
    <font>
      <b/>
      <vertAlign val="subscript"/>
      <sz val="8"/>
      <name val="Verdana"/>
      <family val="2"/>
    </font>
    <font>
      <b/>
      <vertAlign val="superscript"/>
      <sz val="8"/>
      <name val="Verdana"/>
      <family val="2"/>
    </font>
    <font>
      <b/>
      <vertAlign val="superscript"/>
      <sz val="8"/>
      <color theme="1"/>
      <name val="Verdana"/>
      <family val="2"/>
    </font>
    <font>
      <b/>
      <vertAlign val="superscript"/>
      <sz val="10"/>
      <color theme="0"/>
      <name val="Calibri"/>
      <family val="2"/>
      <scheme val="minor"/>
    </font>
    <font>
      <i/>
      <sz val="11"/>
      <color theme="1"/>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indexed="49"/>
      </patternFill>
    </fill>
    <fill>
      <patternFill patternType="solid">
        <fgColor indexed="43"/>
        <bgColor indexed="64"/>
      </patternFill>
    </fill>
    <fill>
      <patternFill patternType="solid">
        <fgColor indexed="43"/>
      </patternFill>
    </fill>
  </fills>
  <borders count="9">
    <border>
      <left/>
      <right/>
      <top/>
      <bottom/>
      <diagonal/>
    </border>
    <border>
      <left/>
      <right/>
      <top style="thin">
        <color rgb="FF00B0F0"/>
      </top>
      <bottom style="thin">
        <color rgb="FF00B0F0"/>
      </bottom>
      <diagonal/>
    </border>
    <border>
      <left/>
      <right/>
      <top style="thin">
        <color rgb="FF00B0F0"/>
      </top>
      <bottom/>
      <diagonal/>
    </border>
    <border>
      <left/>
      <right/>
      <top/>
      <bottom style="thin">
        <color rgb="FF00B0F0"/>
      </bottom>
      <diagonal/>
    </border>
    <border>
      <left/>
      <right/>
      <top/>
      <bottom style="medium">
        <color rgb="FF00B0F0"/>
      </bottom>
      <diagonal/>
    </border>
    <border>
      <left style="thin">
        <color rgb="FF00B0F0"/>
      </left>
      <right style="thin">
        <color rgb="FF00B0F0"/>
      </right>
      <top style="thin">
        <color rgb="FF00B0F0"/>
      </top>
      <bottom style="thin">
        <color rgb="FF00B0F0"/>
      </bottom>
      <diagonal/>
    </border>
    <border>
      <left/>
      <right/>
      <top style="medium">
        <color rgb="FF00B0F0"/>
      </top>
      <bottom/>
      <diagonal/>
    </border>
    <border>
      <left style="thin">
        <color indexed="18"/>
      </left>
      <right style="thin">
        <color indexed="18"/>
      </right>
      <top style="thin">
        <color indexed="18"/>
      </top>
      <bottom style="thin">
        <color indexed="18"/>
      </bottom>
      <diagonal/>
    </border>
    <border>
      <left/>
      <right/>
      <top style="medium">
        <color rgb="FF00B0F0"/>
      </top>
      <bottom style="medium">
        <color rgb="FF00B0F0"/>
      </bottom>
      <diagonal/>
    </border>
  </borders>
  <cellStyleXfs count="16">
    <xf numFmtId="0" fontId="0" fillId="0" borderId="0"/>
    <xf numFmtId="9" fontId="1" fillId="0" borderId="0" applyFont="0" applyFill="0" applyBorder="0" applyAlignment="0" applyProtection="0"/>
    <xf numFmtId="0" fontId="1" fillId="0" borderId="0"/>
    <xf numFmtId="0" fontId="34" fillId="0" borderId="0"/>
    <xf numFmtId="4" fontId="40" fillId="6" borderId="7" applyNumberFormat="0" applyProtection="0">
      <alignment horizontal="left" vertical="center" indent="1"/>
    </xf>
    <xf numFmtId="4" fontId="40" fillId="7" borderId="7" applyNumberFormat="0" applyProtection="0">
      <alignment horizontal="left" vertical="center" indent="1"/>
    </xf>
    <xf numFmtId="4" fontId="40" fillId="0" borderId="7" applyNumberFormat="0" applyProtection="0">
      <alignment horizontal="right" vertical="center"/>
    </xf>
    <xf numFmtId="4" fontId="40" fillId="8" borderId="7" applyNumberFormat="0" applyProtection="0">
      <alignment vertical="center"/>
    </xf>
    <xf numFmtId="4" fontId="40" fillId="6" borderId="7" applyNumberFormat="0" applyProtection="0">
      <alignment horizontal="left" vertical="center" indent="1"/>
    </xf>
    <xf numFmtId="9" fontId="47" fillId="0" borderId="0" applyFont="0" applyFill="0" applyBorder="0" applyAlignment="0" applyProtection="0"/>
    <xf numFmtId="0" fontId="34"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34" fillId="0" borderId="0" applyFont="0" applyFill="0" applyBorder="0" applyAlignment="0" applyProtection="0"/>
    <xf numFmtId="0" fontId="1" fillId="0" borderId="0"/>
  </cellStyleXfs>
  <cellXfs count="577">
    <xf numFmtId="0" fontId="0" fillId="0" borderId="0" xfId="0"/>
    <xf numFmtId="0" fontId="4" fillId="0" borderId="0" xfId="0" applyFont="1" applyFill="1" applyAlignment="1">
      <alignment vertical="center"/>
    </xf>
    <xf numFmtId="0" fontId="5" fillId="2" borderId="1" xfId="0" applyFont="1" applyFill="1" applyBorder="1"/>
    <xf numFmtId="1" fontId="5" fillId="2" borderId="1" xfId="0" applyNumberFormat="1" applyFont="1" applyFill="1" applyBorder="1"/>
    <xf numFmtId="0" fontId="6" fillId="0" borderId="1" xfId="0" applyFont="1" applyFill="1" applyBorder="1"/>
    <xf numFmtId="3" fontId="6" fillId="0" borderId="1" xfId="0" applyNumberFormat="1" applyFont="1" applyFill="1" applyBorder="1"/>
    <xf numFmtId="0" fontId="6" fillId="0" borderId="2" xfId="0" applyFont="1" applyFill="1" applyBorder="1"/>
    <xf numFmtId="3" fontId="6" fillId="0" borderId="2" xfId="0" applyNumberFormat="1" applyFont="1" applyFill="1" applyBorder="1"/>
    <xf numFmtId="0" fontId="9" fillId="2" borderId="0" xfId="0" applyFont="1" applyFill="1" applyBorder="1"/>
    <xf numFmtId="0" fontId="9" fillId="2" borderId="0" xfId="0" applyFont="1" applyFill="1" applyBorder="1" applyAlignment="1"/>
    <xf numFmtId="0" fontId="6" fillId="0" borderId="1" xfId="0" applyFont="1" applyBorder="1"/>
    <xf numFmtId="0" fontId="10" fillId="0" borderId="1" xfId="0" applyFont="1" applyFill="1" applyBorder="1"/>
    <xf numFmtId="3" fontId="10" fillId="0" borderId="1" xfId="0" applyNumberFormat="1" applyFont="1" applyFill="1" applyBorder="1"/>
    <xf numFmtId="0" fontId="7" fillId="0" borderId="0" xfId="0" applyFont="1"/>
    <xf numFmtId="0" fontId="9" fillId="2" borderId="1" xfId="0" applyFont="1" applyFill="1" applyBorder="1" applyAlignment="1">
      <alignment vertical="center" wrapText="1"/>
    </xf>
    <xf numFmtId="164" fontId="6" fillId="0" borderId="1" xfId="0" quotePrefix="1" applyNumberFormat="1" applyFont="1" applyFill="1" applyBorder="1" applyAlignment="1">
      <alignment horizontal="right"/>
    </xf>
    <xf numFmtId="0" fontId="10" fillId="0" borderId="1" xfId="0" applyFont="1" applyBorder="1"/>
    <xf numFmtId="0" fontId="8" fillId="0"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right" vertical="center"/>
    </xf>
    <xf numFmtId="0" fontId="14" fillId="0" borderId="0" xfId="0" applyFont="1"/>
    <xf numFmtId="0" fontId="0" fillId="0" borderId="0" xfId="0" applyAlignment="1">
      <alignment horizontal="left"/>
    </xf>
    <xf numFmtId="3" fontId="0" fillId="0" borderId="0" xfId="0" applyNumberFormat="1"/>
    <xf numFmtId="0" fontId="15" fillId="2" borderId="0" xfId="0" applyFont="1" applyFill="1" applyAlignment="1">
      <alignment horizontal="right" vertical="center"/>
    </xf>
    <xf numFmtId="17" fontId="6" fillId="0" borderId="1" xfId="0" applyNumberFormat="1" applyFont="1" applyFill="1" applyBorder="1"/>
    <xf numFmtId="17" fontId="6" fillId="0" borderId="2" xfId="0" applyNumberFormat="1" applyFont="1" applyFill="1" applyBorder="1"/>
    <xf numFmtId="0" fontId="7" fillId="0" borderId="0" xfId="0" applyFont="1" applyBorder="1"/>
    <xf numFmtId="0" fontId="8" fillId="0" borderId="0" xfId="0" applyFont="1" applyFill="1"/>
    <xf numFmtId="0" fontId="17" fillId="0" borderId="0" xfId="0" applyFont="1" applyFill="1"/>
    <xf numFmtId="3" fontId="6" fillId="0" borderId="1" xfId="0" applyNumberFormat="1" applyFont="1" applyBorder="1"/>
    <xf numFmtId="9" fontId="6" fillId="0" borderId="1" xfId="1" applyFont="1" applyFill="1" applyBorder="1"/>
    <xf numFmtId="0" fontId="15" fillId="2" borderId="0" xfId="0" applyFont="1" applyFill="1"/>
    <xf numFmtId="0" fontId="15" fillId="2" borderId="0" xfId="0" applyFont="1" applyFill="1" applyAlignment="1">
      <alignment horizontal="right"/>
    </xf>
    <xf numFmtId="164" fontId="6" fillId="0" borderId="1" xfId="1" applyNumberFormat="1" applyFont="1" applyFill="1" applyBorder="1"/>
    <xf numFmtId="3" fontId="10" fillId="0" borderId="1" xfId="0" applyNumberFormat="1" applyFont="1" applyBorder="1"/>
    <xf numFmtId="164" fontId="10" fillId="0" borderId="1" xfId="1" applyNumberFormat="1" applyFont="1" applyFill="1" applyBorder="1"/>
    <xf numFmtId="0" fontId="18" fillId="0" borderId="0" xfId="0" applyFont="1" applyFill="1" applyBorder="1"/>
    <xf numFmtId="0" fontId="4" fillId="0" borderId="0" xfId="0" applyFont="1" applyFill="1"/>
    <xf numFmtId="0" fontId="0" fillId="0" borderId="0" xfId="0" applyFill="1" applyBorder="1"/>
    <xf numFmtId="0" fontId="0" fillId="0" borderId="0" xfId="0" applyFill="1"/>
    <xf numFmtId="165" fontId="6" fillId="0" borderId="1" xfId="0" applyNumberFormat="1" applyFont="1" applyBorder="1" applyAlignment="1">
      <alignment horizontal="right"/>
    </xf>
    <xf numFmtId="0" fontId="20" fillId="0" borderId="0" xfId="0" applyFont="1" applyFill="1" applyAlignment="1">
      <alignment vertical="center"/>
    </xf>
    <xf numFmtId="0" fontId="15" fillId="2" borderId="5" xfId="0" applyFont="1" applyFill="1" applyBorder="1" applyAlignment="1">
      <alignment vertical="center" wrapText="1"/>
    </xf>
    <xf numFmtId="0" fontId="13" fillId="0" borderId="3" xfId="0" applyFont="1" applyBorder="1" applyAlignment="1">
      <alignment vertical="center"/>
    </xf>
    <xf numFmtId="164" fontId="13" fillId="0" borderId="3" xfId="1" applyNumberFormat="1" applyFont="1" applyBorder="1" applyAlignment="1">
      <alignment vertical="center"/>
    </xf>
    <xf numFmtId="0" fontId="13" fillId="0" borderId="1" xfId="0" applyFont="1" applyBorder="1" applyAlignment="1">
      <alignment vertical="center"/>
    </xf>
    <xf numFmtId="0" fontId="13" fillId="0" borderId="3" xfId="0" applyFont="1" applyBorder="1" applyAlignment="1">
      <alignment vertical="center" wrapText="1"/>
    </xf>
    <xf numFmtId="0" fontId="21" fillId="0" borderId="0" xfId="0" applyFont="1"/>
    <xf numFmtId="0" fontId="15" fillId="2" borderId="0" xfId="0" applyFont="1" applyFill="1" applyAlignment="1">
      <alignment vertical="center"/>
    </xf>
    <xf numFmtId="0" fontId="13" fillId="0" borderId="1" xfId="0" applyFont="1" applyBorder="1" applyAlignment="1">
      <alignment vertical="center" wrapText="1"/>
    </xf>
    <xf numFmtId="3" fontId="13" fillId="0" borderId="1" xfId="0" applyNumberFormat="1" applyFont="1" applyBorder="1" applyAlignment="1">
      <alignment horizontal="right" vertical="center"/>
    </xf>
    <xf numFmtId="0" fontId="22" fillId="0" borderId="1" xfId="0" applyFont="1" applyBorder="1" applyAlignment="1">
      <alignment vertical="center" wrapText="1"/>
    </xf>
    <xf numFmtId="3" fontId="24" fillId="0" borderId="1" xfId="0" applyNumberFormat="1" applyFont="1" applyBorder="1" applyAlignment="1">
      <alignment horizontal="right" vertical="center"/>
    </xf>
    <xf numFmtId="0" fontId="22" fillId="0" borderId="1" xfId="0" applyFont="1" applyBorder="1" applyAlignment="1">
      <alignment vertical="center"/>
    </xf>
    <xf numFmtId="0" fontId="24" fillId="0" borderId="1" xfId="0" applyFont="1" applyBorder="1" applyAlignment="1">
      <alignment horizontal="right" vertical="center"/>
    </xf>
    <xf numFmtId="165" fontId="13" fillId="0" borderId="1" xfId="0" applyNumberFormat="1" applyFont="1" applyBorder="1" applyAlignment="1">
      <alignment horizontal="right" vertical="center"/>
    </xf>
    <xf numFmtId="0" fontId="24" fillId="0" borderId="1" xfId="0" applyFont="1" applyBorder="1" applyAlignment="1">
      <alignment vertical="center" wrapText="1"/>
    </xf>
    <xf numFmtId="165" fontId="24" fillId="0" borderId="1" xfId="0" applyNumberFormat="1" applyFont="1" applyBorder="1" applyAlignment="1">
      <alignment horizontal="right" vertical="center"/>
    </xf>
    <xf numFmtId="0" fontId="15" fillId="2" borderId="5" xfId="0" applyFont="1" applyFill="1" applyBorder="1" applyAlignment="1">
      <alignment horizontal="right" vertical="center" wrapText="1"/>
    </xf>
    <xf numFmtId="164" fontId="13" fillId="4" borderId="3" xfId="0" applyNumberFormat="1" applyFont="1" applyFill="1" applyBorder="1" applyAlignment="1">
      <alignment horizontal="right" vertical="center"/>
    </xf>
    <xf numFmtId="164" fontId="13" fillId="4" borderId="1" xfId="0" applyNumberFormat="1" applyFont="1" applyFill="1" applyBorder="1" applyAlignment="1">
      <alignment horizontal="right" vertical="center"/>
    </xf>
    <xf numFmtId="0" fontId="24" fillId="0" borderId="1" xfId="0" applyFont="1" applyBorder="1" applyAlignment="1">
      <alignment vertical="center"/>
    </xf>
    <xf numFmtId="164" fontId="24" fillId="4" borderId="1" xfId="0" applyNumberFormat="1" applyFont="1" applyFill="1" applyBorder="1" applyAlignment="1">
      <alignment horizontal="right" vertical="center"/>
    </xf>
    <xf numFmtId="164" fontId="13" fillId="0" borderId="1" xfId="0" applyNumberFormat="1" applyFont="1" applyBorder="1" applyAlignment="1">
      <alignment horizontal="right" vertical="center"/>
    </xf>
    <xf numFmtId="9" fontId="13" fillId="0" borderId="1" xfId="0" applyNumberFormat="1" applyFont="1" applyBorder="1"/>
    <xf numFmtId="9" fontId="13" fillId="0" borderId="1" xfId="0" applyNumberFormat="1" applyFont="1" applyFill="1" applyBorder="1" applyAlignment="1">
      <alignment horizontal="right"/>
    </xf>
    <xf numFmtId="165" fontId="13" fillId="0" borderId="1" xfId="0" applyNumberFormat="1" applyFont="1" applyFill="1" applyBorder="1" applyAlignment="1">
      <alignment horizontal="right" vertical="center"/>
    </xf>
    <xf numFmtId="165" fontId="24" fillId="0" borderId="1" xfId="0" applyNumberFormat="1" applyFont="1" applyFill="1" applyBorder="1" applyAlignment="1">
      <alignment horizontal="right" vertical="center"/>
    </xf>
    <xf numFmtId="165" fontId="6" fillId="0" borderId="1" xfId="0" applyNumberFormat="1" applyFont="1" applyFill="1" applyBorder="1" applyAlignment="1">
      <alignment horizontal="right" vertical="center"/>
    </xf>
    <xf numFmtId="9" fontId="13" fillId="0" borderId="1" xfId="1" applyFont="1" applyFill="1" applyBorder="1" applyAlignment="1">
      <alignment horizontal="right" vertical="center"/>
    </xf>
    <xf numFmtId="0" fontId="13" fillId="0" borderId="1" xfId="0" applyFont="1" applyFill="1" applyBorder="1" applyAlignment="1">
      <alignment vertical="center" wrapText="1"/>
    </xf>
    <xf numFmtId="165" fontId="10" fillId="0" borderId="1" xfId="0" applyNumberFormat="1" applyFont="1" applyFill="1" applyBorder="1" applyAlignment="1">
      <alignment horizontal="right" vertical="center"/>
    </xf>
    <xf numFmtId="9" fontId="24" fillId="0" borderId="1" xfId="1" applyFont="1" applyFill="1" applyBorder="1" applyAlignment="1">
      <alignment horizontal="right" vertical="center"/>
    </xf>
    <xf numFmtId="164" fontId="24" fillId="0" borderId="1" xfId="0" applyNumberFormat="1" applyFont="1" applyFill="1" applyBorder="1" applyAlignment="1">
      <alignment horizontal="right" vertical="center"/>
    </xf>
    <xf numFmtId="9" fontId="13" fillId="0" borderId="1" xfId="0" applyNumberFormat="1" applyFont="1" applyFill="1" applyBorder="1" applyAlignment="1">
      <alignment horizontal="right" vertical="center"/>
    </xf>
    <xf numFmtId="164" fontId="13" fillId="0" borderId="1" xfId="0" applyNumberFormat="1" applyFont="1" applyFill="1" applyBorder="1" applyAlignment="1">
      <alignment horizontal="right" vertical="center"/>
    </xf>
    <xf numFmtId="164" fontId="6" fillId="0" borderId="1" xfId="0" applyNumberFormat="1" applyFont="1" applyFill="1" applyBorder="1" applyAlignment="1">
      <alignment horizontal="right" vertical="center"/>
    </xf>
    <xf numFmtId="0" fontId="1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13" fillId="0" borderId="1" xfId="0" applyFont="1" applyFill="1" applyBorder="1" applyAlignment="1">
      <alignment vertical="center"/>
    </xf>
    <xf numFmtId="0" fontId="18" fillId="0" borderId="0" xfId="0" applyFont="1"/>
    <xf numFmtId="0" fontId="9" fillId="2" borderId="0" xfId="0" applyFont="1" applyFill="1" applyBorder="1" applyAlignment="1">
      <alignment vertical="top"/>
    </xf>
    <xf numFmtId="3" fontId="10" fillId="0" borderId="1" xfId="0" applyNumberFormat="1" applyFont="1" applyBorder="1" applyAlignment="1">
      <alignment vertical="top"/>
    </xf>
    <xf numFmtId="3" fontId="10" fillId="0" borderId="1" xfId="0" applyNumberFormat="1" applyFont="1" applyFill="1" applyBorder="1" applyAlignment="1">
      <alignment vertical="top"/>
    </xf>
    <xf numFmtId="0" fontId="6" fillId="0" borderId="1" xfId="0" applyFont="1" applyBorder="1" applyAlignment="1">
      <alignment vertical="top" wrapText="1"/>
    </xf>
    <xf numFmtId="3" fontId="6" fillId="0" borderId="1" xfId="0" applyNumberFormat="1" applyFont="1" applyBorder="1" applyAlignment="1">
      <alignment vertical="top"/>
    </xf>
    <xf numFmtId="3" fontId="6" fillId="0" borderId="1" xfId="0" applyNumberFormat="1" applyFont="1" applyBorder="1" applyAlignment="1">
      <alignment horizontal="right" vertical="top"/>
    </xf>
    <xf numFmtId="1" fontId="6" fillId="0" borderId="1" xfId="0" applyNumberFormat="1" applyFont="1" applyBorder="1" applyAlignment="1">
      <alignment horizontal="right" vertical="top"/>
    </xf>
    <xf numFmtId="0" fontId="6" fillId="0" borderId="1" xfId="0" applyFont="1" applyFill="1" applyBorder="1" applyAlignment="1">
      <alignment vertical="top" wrapText="1"/>
    </xf>
    <xf numFmtId="0" fontId="6" fillId="0" borderId="1" xfId="0" applyFont="1" applyBorder="1" applyAlignment="1">
      <alignment vertical="top"/>
    </xf>
    <xf numFmtId="1" fontId="6" fillId="0" borderId="1" xfId="0" applyNumberFormat="1" applyFont="1" applyFill="1" applyBorder="1" applyAlignment="1">
      <alignment horizontal="right" vertical="top"/>
    </xf>
    <xf numFmtId="3" fontId="6" fillId="0" borderId="1" xfId="0" applyNumberFormat="1" applyFont="1" applyFill="1" applyBorder="1" applyAlignment="1">
      <alignment vertical="top"/>
    </xf>
    <xf numFmtId="3" fontId="4" fillId="0" borderId="0" xfId="0" applyNumberFormat="1" applyFont="1" applyFill="1" applyBorder="1"/>
    <xf numFmtId="0" fontId="9" fillId="2" borderId="0" xfId="0" applyFont="1" applyFill="1" applyBorder="1" applyAlignment="1">
      <alignment horizontal="right"/>
    </xf>
    <xf numFmtId="0" fontId="6" fillId="0" borderId="0" xfId="0" applyFont="1" applyFill="1" applyBorder="1"/>
    <xf numFmtId="3" fontId="6" fillId="0" borderId="0" xfId="0" applyNumberFormat="1" applyFont="1" applyFill="1" applyBorder="1"/>
    <xf numFmtId="0" fontId="19" fillId="0" borderId="0" xfId="0" applyFont="1" applyFill="1"/>
    <xf numFmtId="164" fontId="6" fillId="0" borderId="1" xfId="0" applyNumberFormat="1" applyFont="1" applyBorder="1"/>
    <xf numFmtId="164" fontId="10" fillId="0" borderId="1" xfId="0" applyNumberFormat="1" applyFont="1" applyBorder="1"/>
    <xf numFmtId="0" fontId="9" fillId="2" borderId="0" xfId="0" applyFont="1" applyFill="1" applyBorder="1" applyAlignment="1">
      <alignment horizontal="right" wrapText="1"/>
    </xf>
    <xf numFmtId="164" fontId="6" fillId="0" borderId="1" xfId="0" applyNumberFormat="1" applyFont="1" applyBorder="1" applyAlignment="1">
      <alignment horizontal="right" vertical="center"/>
    </xf>
    <xf numFmtId="164" fontId="6" fillId="0" borderId="1" xfId="0" applyNumberFormat="1" applyFont="1" applyBorder="1" applyAlignment="1">
      <alignment horizontal="right"/>
    </xf>
    <xf numFmtId="164" fontId="10" fillId="0" borderId="1" xfId="0" applyNumberFormat="1" applyFont="1" applyBorder="1" applyAlignment="1">
      <alignment horizontal="right" vertical="center"/>
    </xf>
    <xf numFmtId="164" fontId="6" fillId="0" borderId="1" xfId="0" applyNumberFormat="1" applyFont="1" applyFill="1" applyBorder="1"/>
    <xf numFmtId="0" fontId="20" fillId="0" borderId="0" xfId="0" applyFont="1" applyFill="1" applyBorder="1"/>
    <xf numFmtId="0" fontId="15" fillId="2" borderId="0" xfId="0" applyFont="1" applyFill="1" applyAlignment="1">
      <alignment horizontal="right" wrapText="1"/>
    </xf>
    <xf numFmtId="0" fontId="15" fillId="2" borderId="0" xfId="0" applyFont="1" applyFill="1" applyBorder="1" applyAlignment="1">
      <alignment horizontal="right" wrapText="1"/>
    </xf>
    <xf numFmtId="0" fontId="0" fillId="0" borderId="0" xfId="0" applyBorder="1"/>
    <xf numFmtId="0" fontId="15" fillId="2" borderId="0" xfId="0" applyFont="1" applyFill="1" applyAlignment="1">
      <alignment horizontal="center" vertical="center"/>
    </xf>
    <xf numFmtId="164" fontId="29" fillId="0" borderId="1" xfId="0" applyNumberFormat="1" applyFont="1" applyBorder="1" applyAlignment="1">
      <alignment horizontal="left" vertical="center"/>
    </xf>
    <xf numFmtId="0" fontId="22" fillId="0" borderId="1" xfId="0" applyFont="1" applyFill="1" applyBorder="1" applyAlignment="1">
      <alignment vertical="center"/>
    </xf>
    <xf numFmtId="164" fontId="29" fillId="0" borderId="1" xfId="0" applyNumberFormat="1" applyFont="1" applyFill="1" applyBorder="1" applyAlignment="1">
      <alignment horizontal="right" vertical="center"/>
    </xf>
    <xf numFmtId="164" fontId="22" fillId="0" borderId="1" xfId="0" applyNumberFormat="1" applyFont="1" applyFill="1" applyBorder="1" applyAlignment="1">
      <alignment horizontal="right" vertical="center"/>
    </xf>
    <xf numFmtId="165" fontId="6" fillId="0" borderId="1" xfId="0" applyNumberFormat="1" applyFont="1" applyFill="1" applyBorder="1"/>
    <xf numFmtId="3" fontId="27" fillId="0" borderId="1" xfId="0" quotePrefix="1" applyNumberFormat="1" applyFont="1" applyFill="1" applyBorder="1" applyAlignment="1">
      <alignment horizontal="right"/>
    </xf>
    <xf numFmtId="165" fontId="10" fillId="0" borderId="1" xfId="0" applyNumberFormat="1" applyFont="1" applyFill="1" applyBorder="1"/>
    <xf numFmtId="164" fontId="10" fillId="0" borderId="1" xfId="0" applyNumberFormat="1" applyFont="1" applyFill="1" applyBorder="1"/>
    <xf numFmtId="0" fontId="9" fillId="2" borderId="0" xfId="0" applyFont="1" applyFill="1" applyBorder="1" applyAlignment="1">
      <alignment wrapText="1"/>
    </xf>
    <xf numFmtId="0" fontId="6" fillId="0" borderId="1" xfId="0" applyFont="1" applyBorder="1" applyAlignment="1">
      <alignment wrapText="1"/>
    </xf>
    <xf numFmtId="0" fontId="31" fillId="0" borderId="0" xfId="0" applyFont="1"/>
    <xf numFmtId="0" fontId="31" fillId="0" borderId="0" xfId="0" applyFont="1" applyFill="1"/>
    <xf numFmtId="0" fontId="18" fillId="0" borderId="0" xfId="0" applyFont="1" applyBorder="1"/>
    <xf numFmtId="0" fontId="13" fillId="0" borderId="1" xfId="0" applyFont="1" applyBorder="1" applyAlignment="1">
      <alignment horizontal="right" vertical="center"/>
    </xf>
    <xf numFmtId="9" fontId="13" fillId="0" borderId="1" xfId="1" applyFont="1" applyBorder="1" applyAlignment="1"/>
    <xf numFmtId="9" fontId="6" fillId="0" borderId="1" xfId="0" applyNumberFormat="1" applyFont="1" applyFill="1" applyBorder="1"/>
    <xf numFmtId="0" fontId="4" fillId="0" borderId="0" xfId="0" applyFont="1" applyAlignment="1">
      <alignment vertical="center"/>
    </xf>
    <xf numFmtId="0" fontId="8" fillId="0" borderId="0" xfId="0" applyFont="1" applyFill="1" applyAlignment="1">
      <alignment vertical="center"/>
    </xf>
    <xf numFmtId="0" fontId="4" fillId="0" borderId="0" xfId="0" applyFont="1" applyFill="1" applyAlignment="1">
      <alignment vertical="center"/>
    </xf>
    <xf numFmtId="0" fontId="21" fillId="0" borderId="0" xfId="0" applyFont="1" applyBorder="1" applyAlignment="1">
      <alignment vertical="center"/>
    </xf>
    <xf numFmtId="0" fontId="8" fillId="0" borderId="0" xfId="0" applyFont="1" applyFill="1"/>
    <xf numFmtId="0" fontId="13" fillId="0" borderId="1" xfId="0" applyFont="1" applyBorder="1" applyAlignment="1">
      <alignment vertical="center"/>
    </xf>
    <xf numFmtId="0" fontId="13" fillId="0" borderId="0" xfId="0" applyFont="1"/>
    <xf numFmtId="0" fontId="13" fillId="0" borderId="0" xfId="0" applyFont="1" applyAlignment="1">
      <alignment vertical="center"/>
    </xf>
    <xf numFmtId="0" fontId="6" fillId="0" borderId="0" xfId="0" applyFont="1" applyBorder="1"/>
    <xf numFmtId="3" fontId="6" fillId="0" borderId="1" xfId="3" applyNumberFormat="1" applyFont="1" applyBorder="1" applyAlignment="1">
      <alignment horizontal="left"/>
    </xf>
    <xf numFmtId="3" fontId="6" fillId="0" borderId="1" xfId="0" applyNumberFormat="1" applyFont="1" applyBorder="1" applyAlignment="1">
      <alignment horizontal="right"/>
    </xf>
    <xf numFmtId="0" fontId="18" fillId="0" borderId="0" xfId="0" applyFont="1" applyAlignment="1">
      <alignment vertical="center"/>
    </xf>
    <xf numFmtId="0" fontId="8" fillId="0" borderId="0" xfId="0" applyFont="1"/>
    <xf numFmtId="0" fontId="8" fillId="0" borderId="0" xfId="0" applyFont="1" applyAlignment="1">
      <alignment vertical="center"/>
    </xf>
    <xf numFmtId="3" fontId="4" fillId="0" borderId="0" xfId="3" applyNumberFormat="1" applyFont="1" applyFill="1" applyBorder="1" applyAlignment="1">
      <alignment horizontal="left"/>
    </xf>
    <xf numFmtId="0" fontId="5" fillId="2" borderId="0" xfId="0" applyFont="1" applyFill="1" applyBorder="1"/>
    <xf numFmtId="49" fontId="5" fillId="2" borderId="0" xfId="0" applyNumberFormat="1" applyFont="1" applyFill="1" applyBorder="1" applyAlignment="1">
      <alignment horizontal="right"/>
    </xf>
    <xf numFmtId="49" fontId="5" fillId="2" borderId="0" xfId="3" applyNumberFormat="1" applyFont="1" applyFill="1" applyBorder="1" applyAlignment="1">
      <alignment horizontal="right"/>
    </xf>
    <xf numFmtId="9" fontId="13" fillId="0" borderId="0" xfId="1" applyFont="1"/>
    <xf numFmtId="49" fontId="5" fillId="2" borderId="1" xfId="3" applyNumberFormat="1" applyFont="1" applyFill="1" applyBorder="1" applyAlignment="1">
      <alignment horizontal="right"/>
    </xf>
    <xf numFmtId="49" fontId="5" fillId="2" borderId="1" xfId="0" applyNumberFormat="1" applyFont="1" applyFill="1" applyBorder="1" applyAlignment="1">
      <alignment horizontal="right"/>
    </xf>
    <xf numFmtId="9" fontId="13" fillId="0" borderId="1" xfId="1" applyFont="1" applyBorder="1"/>
    <xf numFmtId="0" fontId="0" fillId="0" borderId="1" xfId="0" applyBorder="1"/>
    <xf numFmtId="3" fontId="6" fillId="0" borderId="0" xfId="0" applyNumberFormat="1" applyFont="1" applyFill="1" applyAlignment="1">
      <alignment horizontal="right"/>
    </xf>
    <xf numFmtId="3" fontId="6" fillId="0" borderId="1" xfId="0" applyNumberFormat="1" applyFont="1" applyBorder="1" applyAlignment="1">
      <alignment horizontal="left"/>
    </xf>
    <xf numFmtId="3" fontId="6" fillId="0" borderId="0" xfId="0" applyNumberFormat="1" applyFont="1" applyFill="1"/>
    <xf numFmtId="3" fontId="6" fillId="0" borderId="1" xfId="0" applyNumberFormat="1" applyFont="1" applyFill="1" applyBorder="1" applyAlignment="1">
      <alignment horizontal="right"/>
    </xf>
    <xf numFmtId="0" fontId="0" fillId="5" borderId="0" xfId="0" applyFill="1"/>
    <xf numFmtId="3" fontId="6" fillId="0" borderId="0" xfId="0" applyNumberFormat="1" applyFont="1" applyFill="1" applyBorder="1" applyAlignment="1">
      <alignment horizontal="right"/>
    </xf>
    <xf numFmtId="0" fontId="10" fillId="0" borderId="0" xfId="0" applyFont="1" applyFill="1" applyBorder="1" applyAlignment="1">
      <alignment vertical="top" wrapText="1"/>
    </xf>
    <xf numFmtId="1" fontId="10" fillId="0" borderId="0" xfId="0" applyNumberFormat="1" applyFont="1" applyFill="1" applyBorder="1" applyAlignment="1">
      <alignment vertical="top" wrapText="1"/>
    </xf>
    <xf numFmtId="0" fontId="6" fillId="0" borderId="0" xfId="0" applyFont="1" applyFill="1" applyBorder="1" applyAlignment="1">
      <alignment horizontal="right"/>
    </xf>
    <xf numFmtId="0" fontId="24" fillId="0" borderId="0" xfId="0" applyFont="1"/>
    <xf numFmtId="0" fontId="13" fillId="0" borderId="1" xfId="0" applyFont="1" applyBorder="1"/>
    <xf numFmtId="0" fontId="12" fillId="2" borderId="4" xfId="0" applyFont="1" applyFill="1" applyBorder="1" applyAlignment="1">
      <alignment vertical="center" wrapText="1"/>
    </xf>
    <xf numFmtId="9" fontId="6" fillId="0" borderId="1" xfId="1" applyFont="1" applyFill="1" applyBorder="1" applyAlignment="1">
      <alignment horizontal="right"/>
    </xf>
    <xf numFmtId="0" fontId="12" fillId="2" borderId="0" xfId="0" applyFont="1" applyFill="1" applyBorder="1" applyAlignment="1">
      <alignment vertical="center" wrapText="1"/>
    </xf>
    <xf numFmtId="0" fontId="29" fillId="0" borderId="1" xfId="0" applyFont="1" applyBorder="1" applyAlignment="1">
      <alignment vertical="center" wrapText="1"/>
    </xf>
    <xf numFmtId="9" fontId="3" fillId="0" borderId="1" xfId="0" applyNumberFormat="1" applyFont="1" applyFill="1" applyBorder="1" applyAlignment="1">
      <alignment horizontal="right" vertical="center" wrapText="1"/>
    </xf>
    <xf numFmtId="9" fontId="3" fillId="0" borderId="1" xfId="0" applyNumberFormat="1" applyFont="1" applyFill="1" applyBorder="1" applyAlignment="1">
      <alignment horizontal="right" vertical="center"/>
    </xf>
    <xf numFmtId="0" fontId="29" fillId="0" borderId="1" xfId="0" applyFont="1" applyBorder="1" applyAlignment="1">
      <alignment horizontal="justify" vertical="center" wrapText="1"/>
    </xf>
    <xf numFmtId="0" fontId="5" fillId="2" borderId="0" xfId="0" applyFont="1" applyFill="1" applyBorder="1" applyAlignment="1"/>
    <xf numFmtId="0" fontId="13" fillId="0" borderId="1" xfId="0" applyFont="1" applyBorder="1" applyAlignment="1">
      <alignment horizontal="left" vertical="center" wrapText="1"/>
    </xf>
    <xf numFmtId="3" fontId="13" fillId="0" borderId="1" xfId="0" applyNumberFormat="1" applyFont="1" applyBorder="1" applyAlignment="1">
      <alignment horizontal="right" vertical="center" wrapText="1"/>
    </xf>
    <xf numFmtId="0" fontId="18" fillId="0" borderId="0" xfId="0" applyFont="1" applyFill="1"/>
    <xf numFmtId="0" fontId="24" fillId="0" borderId="0" xfId="0" applyFont="1" applyFill="1" applyBorder="1" applyAlignment="1"/>
    <xf numFmtId="0" fontId="9" fillId="0" borderId="0" xfId="0" applyFont="1" applyFill="1" applyBorder="1" applyAlignment="1"/>
    <xf numFmtId="3" fontId="13" fillId="0" borderId="1" xfId="0" applyNumberFormat="1" applyFont="1" applyFill="1" applyBorder="1" applyAlignment="1">
      <alignment horizontal="right" vertical="center" wrapText="1"/>
    </xf>
    <xf numFmtId="0" fontId="15" fillId="2" borderId="0" xfId="0" applyFont="1" applyFill="1" applyBorder="1" applyAlignment="1">
      <alignment vertical="center" wrapText="1"/>
    </xf>
    <xf numFmtId="1" fontId="13" fillId="0" borderId="1" xfId="0" applyNumberFormat="1" applyFont="1" applyBorder="1" applyAlignment="1">
      <alignment horizontal="right" vertical="center" wrapText="1"/>
    </xf>
    <xf numFmtId="1" fontId="13" fillId="0" borderId="1" xfId="0" applyNumberFormat="1" applyFont="1" applyFill="1" applyBorder="1" applyAlignment="1">
      <alignment horizontal="right" vertical="center" wrapText="1"/>
    </xf>
    <xf numFmtId="0" fontId="14" fillId="0" borderId="0" xfId="0" applyFont="1" applyFill="1"/>
    <xf numFmtId="9" fontId="13" fillId="0" borderId="1" xfId="1" applyFont="1" applyFill="1" applyBorder="1" applyAlignment="1">
      <alignment horizontal="right" vertical="center" wrapText="1"/>
    </xf>
    <xf numFmtId="9" fontId="13" fillId="0" borderId="1" xfId="0" applyNumberFormat="1" applyFont="1" applyBorder="1" applyAlignment="1">
      <alignment horizontal="right" vertical="center" wrapText="1"/>
    </xf>
    <xf numFmtId="9" fontId="13" fillId="0" borderId="1" xfId="0" applyNumberFormat="1" applyFont="1" applyFill="1" applyBorder="1" applyAlignment="1">
      <alignment horizontal="right" vertical="center" wrapText="1"/>
    </xf>
    <xf numFmtId="0" fontId="14" fillId="0" borderId="0" xfId="0" applyFont="1" applyFill="1" applyBorder="1"/>
    <xf numFmtId="0" fontId="36" fillId="2" borderId="0" xfId="0" applyFont="1" applyFill="1" applyBorder="1" applyAlignment="1">
      <alignment vertical="center" wrapText="1"/>
    </xf>
    <xf numFmtId="0" fontId="29" fillId="0" borderId="1" xfId="0" applyFont="1" applyFill="1" applyBorder="1" applyAlignment="1">
      <alignment vertical="center"/>
    </xf>
    <xf numFmtId="0" fontId="13" fillId="0" borderId="1" xfId="0" applyFont="1" applyFill="1" applyBorder="1"/>
    <xf numFmtId="3" fontId="29" fillId="0" borderId="1" xfId="0" applyNumberFormat="1" applyFont="1" applyFill="1" applyBorder="1" applyAlignment="1">
      <alignment horizontal="center" vertical="center"/>
    </xf>
    <xf numFmtId="3" fontId="29" fillId="0" borderId="1" xfId="0" applyNumberFormat="1" applyFont="1" applyFill="1" applyBorder="1" applyAlignment="1">
      <alignment horizontal="left" vertical="center" indent="3"/>
    </xf>
    <xf numFmtId="0" fontId="32" fillId="0" borderId="0" xfId="0" applyFont="1" applyBorder="1"/>
    <xf numFmtId="0" fontId="4" fillId="0" borderId="0" xfId="0" applyFont="1" applyBorder="1" applyAlignment="1">
      <alignment vertical="center"/>
    </xf>
    <xf numFmtId="0" fontId="15" fillId="2" borderId="1" xfId="0" applyFont="1" applyFill="1" applyBorder="1" applyAlignment="1">
      <alignment vertical="center"/>
    </xf>
    <xf numFmtId="0" fontId="15" fillId="2" borderId="1" xfId="0" applyFont="1" applyFill="1" applyBorder="1" applyAlignment="1">
      <alignment horizontal="right" vertical="center"/>
    </xf>
    <xf numFmtId="0" fontId="29" fillId="0" borderId="1" xfId="0" applyFont="1" applyBorder="1" applyAlignment="1">
      <alignment vertical="center"/>
    </xf>
    <xf numFmtId="0" fontId="29" fillId="0" borderId="1" xfId="0" applyFont="1" applyBorder="1" applyAlignment="1">
      <alignment horizontal="right" vertical="center"/>
    </xf>
    <xf numFmtId="0" fontId="15" fillId="2" borderId="0" xfId="0" applyFont="1" applyFill="1" applyAlignment="1">
      <alignment horizontal="left" vertical="center"/>
    </xf>
    <xf numFmtId="0" fontId="29" fillId="0" borderId="1" xfId="0" applyFont="1" applyBorder="1" applyAlignment="1">
      <alignment horizontal="left" vertical="center"/>
    </xf>
    <xf numFmtId="0" fontId="21" fillId="0" borderId="0" xfId="0" applyFont="1" applyFill="1" applyBorder="1" applyAlignment="1">
      <alignment horizontal="left" vertical="center"/>
    </xf>
    <xf numFmtId="0" fontId="8" fillId="0" borderId="0" xfId="0" applyFont="1" applyAlignment="1">
      <alignment horizontal="left" vertical="center"/>
    </xf>
    <xf numFmtId="0" fontId="15" fillId="2" borderId="1" xfId="0" applyFont="1" applyFill="1" applyBorder="1" applyAlignment="1">
      <alignment vertical="center" wrapText="1"/>
    </xf>
    <xf numFmtId="2" fontId="29" fillId="0" borderId="1" xfId="0" applyNumberFormat="1" applyFont="1" applyBorder="1" applyAlignment="1">
      <alignment horizontal="right" vertical="center" wrapText="1"/>
    </xf>
    <xf numFmtId="0" fontId="15" fillId="2" borderId="3" xfId="0" applyFont="1" applyFill="1" applyBorder="1" applyAlignment="1">
      <alignment vertical="center"/>
    </xf>
    <xf numFmtId="0" fontId="15" fillId="2" borderId="3" xfId="0" applyFont="1" applyFill="1" applyBorder="1" applyAlignment="1">
      <alignment vertical="center" wrapText="1"/>
    </xf>
    <xf numFmtId="0" fontId="4" fillId="0" borderId="0" xfId="0" applyFont="1" applyFill="1" applyBorder="1" applyAlignment="1">
      <alignment vertical="center"/>
    </xf>
    <xf numFmtId="1" fontId="13" fillId="0" borderId="0" xfId="1" applyNumberFormat="1" applyFont="1"/>
    <xf numFmtId="1" fontId="24" fillId="0" borderId="0" xfId="0" applyNumberFormat="1" applyFont="1"/>
    <xf numFmtId="0" fontId="11" fillId="0" borderId="0" xfId="0" applyFont="1" applyFill="1" applyBorder="1"/>
    <xf numFmtId="0" fontId="12" fillId="2" borderId="0" xfId="0" applyFont="1" applyFill="1" applyBorder="1" applyAlignment="1">
      <alignment horizontal="right" vertical="center"/>
    </xf>
    <xf numFmtId="0" fontId="7" fillId="0" borderId="0" xfId="0" applyFont="1" applyBorder="1" applyAlignment="1"/>
    <xf numFmtId="0" fontId="13" fillId="0" borderId="1" xfId="0" applyFont="1" applyBorder="1" applyAlignment="1">
      <alignment horizontal="left" vertical="center"/>
    </xf>
    <xf numFmtId="0" fontId="13" fillId="0" borderId="0" xfId="0" applyFont="1" applyBorder="1"/>
    <xf numFmtId="0" fontId="9" fillId="2" borderId="1" xfId="0" applyFont="1" applyFill="1" applyBorder="1" applyAlignment="1">
      <alignment wrapText="1"/>
    </xf>
    <xf numFmtId="0" fontId="15" fillId="2" borderId="1" xfId="0" applyFont="1" applyFill="1" applyBorder="1" applyAlignment="1">
      <alignment horizontal="center" vertical="center"/>
    </xf>
    <xf numFmtId="0" fontId="29" fillId="0" borderId="1" xfId="0" applyFont="1" applyBorder="1" applyAlignment="1">
      <alignment horizontal="center" vertical="center"/>
    </xf>
    <xf numFmtId="0" fontId="10" fillId="0" borderId="0" xfId="0" applyFont="1" applyFill="1" applyAlignment="1">
      <alignment vertical="center"/>
    </xf>
    <xf numFmtId="0" fontId="38" fillId="2" borderId="0" xfId="0" applyFont="1" applyFill="1" applyBorder="1" applyAlignment="1">
      <alignment horizontal="center" vertical="center" wrapText="1"/>
    </xf>
    <xf numFmtId="3" fontId="4" fillId="5" borderId="0" xfId="3" applyNumberFormat="1" applyFont="1" applyFill="1" applyBorder="1" applyAlignment="1">
      <alignment horizontal="left"/>
    </xf>
    <xf numFmtId="0" fontId="2" fillId="5" borderId="0" xfId="0" applyFont="1" applyFill="1"/>
    <xf numFmtId="168" fontId="13" fillId="0" borderId="1" xfId="0" applyNumberFormat="1" applyFont="1" applyBorder="1" applyAlignment="1">
      <alignment horizontal="right" vertical="center"/>
    </xf>
    <xf numFmtId="0" fontId="0" fillId="0" borderId="1" xfId="0" applyNumberFormat="1" applyFill="1" applyBorder="1" applyAlignment="1">
      <alignment horizontal="left"/>
    </xf>
    <xf numFmtId="3" fontId="0" fillId="0" borderId="1" xfId="0" applyNumberFormat="1" applyBorder="1"/>
    <xf numFmtId="0" fontId="0" fillId="0" borderId="1" xfId="0" applyBorder="1" applyAlignment="1">
      <alignment horizontal="left"/>
    </xf>
    <xf numFmtId="9" fontId="0" fillId="0" borderId="0" xfId="1" applyFont="1"/>
    <xf numFmtId="164" fontId="0" fillId="0" borderId="0" xfId="1" applyNumberFormat="1" applyFont="1"/>
    <xf numFmtId="0" fontId="2" fillId="0" borderId="0" xfId="0" applyFont="1"/>
    <xf numFmtId="9" fontId="13" fillId="0" borderId="0" xfId="1" applyFont="1" applyBorder="1"/>
    <xf numFmtId="0" fontId="12" fillId="2" borderId="0" xfId="0" applyFont="1" applyFill="1" applyAlignment="1">
      <alignment vertical="center"/>
    </xf>
    <xf numFmtId="164" fontId="13" fillId="0" borderId="1" xfId="1" applyNumberFormat="1" applyFont="1" applyFill="1" applyBorder="1" applyAlignment="1">
      <alignment horizontal="right" vertical="center"/>
    </xf>
    <xf numFmtId="164" fontId="13" fillId="0" borderId="1" xfId="1" applyNumberFormat="1" applyFont="1" applyBorder="1" applyAlignment="1">
      <alignment horizontal="right" vertical="center"/>
    </xf>
    <xf numFmtId="3" fontId="13" fillId="0" borderId="1" xfId="0" applyNumberFormat="1" applyFont="1" applyFill="1" applyBorder="1" applyAlignment="1">
      <alignment horizontal="right" vertical="center"/>
    </xf>
    <xf numFmtId="0" fontId="0" fillId="0" borderId="0" xfId="0" applyBorder="1" applyAlignment="1"/>
    <xf numFmtId="164" fontId="0" fillId="0" borderId="0" xfId="0" applyNumberFormat="1"/>
    <xf numFmtId="164" fontId="13" fillId="5" borderId="1" xfId="1" applyNumberFormat="1" applyFont="1" applyFill="1" applyBorder="1" applyAlignment="1">
      <alignment horizontal="right" vertical="center"/>
    </xf>
    <xf numFmtId="3" fontId="13" fillId="5" borderId="1" xfId="0" applyNumberFormat="1" applyFont="1" applyFill="1" applyBorder="1" applyAlignment="1">
      <alignment horizontal="right" vertical="center"/>
    </xf>
    <xf numFmtId="0" fontId="14" fillId="0" borderId="0" xfId="0" applyFont="1" applyAlignment="1">
      <alignment vertical="center"/>
    </xf>
    <xf numFmtId="3" fontId="6" fillId="5" borderId="1" xfId="0" applyNumberFormat="1" applyFont="1" applyFill="1" applyBorder="1"/>
    <xf numFmtId="0" fontId="13" fillId="5" borderId="1" xfId="0" applyFont="1" applyFill="1" applyBorder="1" applyAlignment="1">
      <alignment vertical="center"/>
    </xf>
    <xf numFmtId="3" fontId="24" fillId="5" borderId="1" xfId="0" applyNumberFormat="1" applyFont="1" applyFill="1" applyBorder="1" applyAlignment="1">
      <alignment horizontal="right" vertical="center"/>
    </xf>
    <xf numFmtId="3" fontId="41" fillId="2" borderId="0" xfId="0" applyNumberFormat="1" applyFont="1" applyFill="1" applyBorder="1" applyAlignment="1">
      <alignment horizontal="left" vertical="top"/>
    </xf>
    <xf numFmtId="3" fontId="41" fillId="2" borderId="0" xfId="0" applyNumberFormat="1" applyFont="1" applyFill="1" applyBorder="1" applyAlignment="1">
      <alignment horizontal="left" vertical="top" wrapText="1"/>
    </xf>
    <xf numFmtId="3" fontId="16" fillId="0" borderId="1" xfId="0" applyNumberFormat="1" applyFont="1" applyBorder="1"/>
    <xf numFmtId="9" fontId="16" fillId="0" borderId="1" xfId="1" applyFont="1" applyBorder="1"/>
    <xf numFmtId="3" fontId="42" fillId="0" borderId="1" xfId="0" applyNumberFormat="1" applyFont="1" applyBorder="1"/>
    <xf numFmtId="0" fontId="43" fillId="0" borderId="0" xfId="0" applyFont="1"/>
    <xf numFmtId="0" fontId="32" fillId="0" borderId="0" xfId="0" applyFont="1"/>
    <xf numFmtId="3" fontId="16" fillId="0" borderId="1" xfId="0" applyNumberFormat="1" applyFont="1" applyFill="1" applyBorder="1"/>
    <xf numFmtId="0" fontId="13" fillId="0" borderId="0" xfId="0" applyFont="1" applyFill="1"/>
    <xf numFmtId="0" fontId="13" fillId="0" borderId="1" xfId="1" applyNumberFormat="1" applyFont="1" applyBorder="1" applyAlignment="1">
      <alignment horizontal="right"/>
    </xf>
    <xf numFmtId="1" fontId="13" fillId="0" borderId="0" xfId="0" applyNumberFormat="1" applyFont="1" applyBorder="1"/>
    <xf numFmtId="0" fontId="45" fillId="0" borderId="0" xfId="0" applyFont="1"/>
    <xf numFmtId="0" fontId="15" fillId="2" borderId="0" xfId="0" applyFont="1" applyFill="1" applyAlignment="1">
      <alignment horizontal="left" vertical="top" wrapText="1"/>
    </xf>
    <xf numFmtId="0" fontId="15" fillId="2" borderId="0" xfId="0" applyFont="1" applyFill="1" applyAlignment="1">
      <alignment horizontal="center" vertical="center"/>
    </xf>
    <xf numFmtId="0" fontId="7" fillId="0" borderId="2" xfId="0" applyFont="1" applyBorder="1" applyAlignment="1"/>
    <xf numFmtId="0" fontId="0" fillId="0" borderId="2" xfId="0" applyBorder="1" applyAlignment="1"/>
    <xf numFmtId="0" fontId="4" fillId="0" borderId="0" xfId="0" applyFont="1" applyFill="1" applyAlignment="1">
      <alignment vertical="center"/>
    </xf>
    <xf numFmtId="0" fontId="7" fillId="0" borderId="0" xfId="0" applyFont="1" applyBorder="1" applyAlignment="1"/>
    <xf numFmtId="0" fontId="21" fillId="0" borderId="0"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13" fillId="0" borderId="1" xfId="0" applyFont="1" applyBorder="1" applyAlignment="1">
      <alignment vertical="center"/>
    </xf>
    <xf numFmtId="10" fontId="0" fillId="0" borderId="0" xfId="0" applyNumberFormat="1"/>
    <xf numFmtId="3" fontId="29" fillId="0" borderId="1" xfId="0" applyNumberFormat="1" applyFont="1" applyBorder="1" applyAlignment="1">
      <alignment horizontal="center" vertical="center"/>
    </xf>
    <xf numFmtId="9" fontId="29" fillId="0" borderId="1" xfId="1" applyFont="1" applyBorder="1" applyAlignment="1">
      <alignment horizontal="center" vertical="center"/>
    </xf>
    <xf numFmtId="166" fontId="29" fillId="0" borderId="1" xfId="0" applyNumberFormat="1" applyFont="1" applyBorder="1" applyAlignment="1">
      <alignment horizontal="center" vertical="center"/>
    </xf>
    <xf numFmtId="3" fontId="6" fillId="0" borderId="1" xfId="0" applyNumberFormat="1" applyFont="1" applyFill="1" applyBorder="1" applyAlignment="1">
      <alignment horizontal="right" vertical="center"/>
    </xf>
    <xf numFmtId="0" fontId="13" fillId="0" borderId="1" xfId="0" applyFont="1" applyBorder="1" applyAlignment="1">
      <alignment vertical="top" wrapText="1"/>
    </xf>
    <xf numFmtId="0" fontId="13" fillId="0" borderId="1" xfId="0" applyFont="1" applyFill="1" applyBorder="1" applyAlignment="1">
      <alignment vertical="top" wrapText="1"/>
    </xf>
    <xf numFmtId="0" fontId="24" fillId="0" borderId="1" xfId="0" applyFont="1" applyFill="1" applyBorder="1" applyAlignment="1">
      <alignment vertical="top" wrapText="1"/>
    </xf>
    <xf numFmtId="0" fontId="15" fillId="2" borderId="6" xfId="0" applyFont="1" applyFill="1" applyBorder="1" applyAlignment="1">
      <alignment vertical="center"/>
    </xf>
    <xf numFmtId="0" fontId="15" fillId="2" borderId="6" xfId="0" applyFont="1" applyFill="1" applyBorder="1" applyAlignment="1">
      <alignment horizontal="center" vertical="center" wrapText="1"/>
    </xf>
    <xf numFmtId="0" fontId="0" fillId="0" borderId="0" xfId="0" applyAlignment="1">
      <alignment horizontal="right"/>
    </xf>
    <xf numFmtId="3" fontId="6" fillId="0" borderId="1" xfId="1" applyNumberFormat="1" applyFont="1" applyFill="1" applyBorder="1"/>
    <xf numFmtId="3" fontId="10" fillId="0" borderId="1" xfId="1" applyNumberFormat="1" applyFont="1" applyFill="1" applyBorder="1"/>
    <xf numFmtId="9" fontId="10" fillId="0" borderId="1" xfId="1" applyFont="1" applyFill="1" applyBorder="1"/>
    <xf numFmtId="167" fontId="6" fillId="0" borderId="1" xfId="1" applyNumberFormat="1" applyFont="1" applyFill="1" applyBorder="1"/>
    <xf numFmtId="49" fontId="29" fillId="0" borderId="1" xfId="0" applyNumberFormat="1" applyFont="1" applyBorder="1" applyAlignment="1">
      <alignment horizontal="center" vertical="center"/>
    </xf>
    <xf numFmtId="10" fontId="0" fillId="0" borderId="0" xfId="1" applyNumberFormat="1" applyFont="1"/>
    <xf numFmtId="9" fontId="29" fillId="0" borderId="1" xfId="0" applyNumberFormat="1" applyFont="1" applyBorder="1" applyAlignment="1">
      <alignment horizontal="center" vertical="center" wrapText="1"/>
    </xf>
    <xf numFmtId="9" fontId="29" fillId="0" borderId="1" xfId="1" applyNumberFormat="1" applyFont="1" applyBorder="1" applyAlignment="1">
      <alignment horizontal="center" vertical="center" wrapText="1"/>
    </xf>
    <xf numFmtId="49" fontId="29" fillId="0" borderId="1" xfId="0" applyNumberFormat="1" applyFont="1" applyFill="1" applyBorder="1" applyAlignment="1">
      <alignment horizontal="center" vertical="center"/>
    </xf>
    <xf numFmtId="9" fontId="29" fillId="0" borderId="1" xfId="1" applyNumberFormat="1" applyFont="1" applyBorder="1" applyAlignment="1">
      <alignment horizontal="center" vertical="center"/>
    </xf>
    <xf numFmtId="9" fontId="29" fillId="0" borderId="1" xfId="1" applyNumberFormat="1" applyFont="1" applyFill="1" applyBorder="1" applyAlignment="1">
      <alignment horizontal="center" vertical="center"/>
    </xf>
    <xf numFmtId="0" fontId="48" fillId="0" borderId="0" xfId="0" applyFont="1" applyFill="1" applyBorder="1" applyAlignment="1">
      <alignment horizontal="right" vertical="top"/>
    </xf>
    <xf numFmtId="0" fontId="28" fillId="0" borderId="0" xfId="0" applyFont="1" applyFill="1" applyBorder="1" applyAlignment="1">
      <alignment horizontal="right" vertical="top"/>
    </xf>
    <xf numFmtId="0" fontId="49" fillId="0" borderId="0" xfId="0" applyFont="1" applyFill="1" applyBorder="1" applyAlignment="1">
      <alignment horizontal="right" vertical="top"/>
    </xf>
    <xf numFmtId="0" fontId="49" fillId="0" borderId="0" xfId="0" applyFont="1" applyFill="1" applyBorder="1" applyAlignment="1">
      <alignment horizontal="left" vertical="top"/>
    </xf>
    <xf numFmtId="0" fontId="21" fillId="0" borderId="0" xfId="0" applyFont="1" applyBorder="1" applyAlignment="1">
      <alignment vertical="center"/>
    </xf>
    <xf numFmtId="9" fontId="42" fillId="0" borderId="1" xfId="1" applyFont="1" applyBorder="1"/>
    <xf numFmtId="0" fontId="13" fillId="0" borderId="1" xfId="0" applyFont="1" applyBorder="1" applyAlignment="1">
      <alignment vertical="center"/>
    </xf>
    <xf numFmtId="3" fontId="24" fillId="0" borderId="1" xfId="0" applyNumberFormat="1" applyFont="1" applyFill="1" applyBorder="1" applyAlignment="1">
      <alignment horizontal="right" vertical="center"/>
    </xf>
    <xf numFmtId="9" fontId="13" fillId="0" borderId="1" xfId="1" applyFont="1" applyFill="1" applyBorder="1"/>
    <xf numFmtId="9" fontId="13" fillId="0" borderId="1" xfId="1" applyFont="1" applyFill="1" applyBorder="1" applyAlignment="1">
      <alignment horizontal="right"/>
    </xf>
    <xf numFmtId="9" fontId="13" fillId="0" borderId="0" xfId="0" applyNumberFormat="1" applyFont="1" applyBorder="1"/>
    <xf numFmtId="9" fontId="0" fillId="0" borderId="0" xfId="0" applyNumberFormat="1"/>
    <xf numFmtId="0" fontId="50" fillId="2" borderId="0" xfId="0" applyFont="1" applyFill="1"/>
    <xf numFmtId="3" fontId="6" fillId="0" borderId="0" xfId="1" applyNumberFormat="1" applyFont="1" applyFill="1" applyBorder="1"/>
    <xf numFmtId="0" fontId="9" fillId="2" borderId="0" xfId="0" applyFont="1" applyFill="1" applyBorder="1" applyAlignment="1"/>
    <xf numFmtId="0" fontId="9" fillId="2" borderId="0" xfId="0" applyFont="1" applyFill="1" applyBorder="1" applyAlignment="1"/>
    <xf numFmtId="0" fontId="7" fillId="0" borderId="2" xfId="0" applyFont="1" applyBorder="1" applyAlignment="1"/>
    <xf numFmtId="0" fontId="0" fillId="0" borderId="2" xfId="0" applyBorder="1" applyAlignment="1"/>
    <xf numFmtId="3" fontId="13" fillId="0" borderId="1" xfId="0" quotePrefix="1" applyNumberFormat="1" applyFont="1" applyBorder="1" applyAlignment="1">
      <alignment horizontal="right" vertical="center" wrapText="1"/>
    </xf>
    <xf numFmtId="0" fontId="29" fillId="0" borderId="8" xfId="0" applyFont="1" applyBorder="1" applyAlignment="1">
      <alignment vertical="center"/>
    </xf>
    <xf numFmtId="3" fontId="29" fillId="0" borderId="8" xfId="0" applyNumberFormat="1" applyFont="1" applyBorder="1" applyAlignment="1">
      <alignment horizontal="center" vertical="center" wrapText="1"/>
    </xf>
    <xf numFmtId="9" fontId="29" fillId="0" borderId="8" xfId="0" applyNumberFormat="1" applyFont="1" applyBorder="1" applyAlignment="1">
      <alignment horizontal="center" vertical="center" wrapText="1"/>
    </xf>
    <xf numFmtId="0" fontId="29" fillId="0" borderId="4" xfId="0" applyFont="1" applyBorder="1" applyAlignment="1">
      <alignment vertical="center"/>
    </xf>
    <xf numFmtId="3" fontId="29" fillId="0" borderId="4" xfId="0" applyNumberFormat="1" applyFont="1" applyBorder="1" applyAlignment="1">
      <alignment horizontal="center" vertical="center" wrapText="1"/>
    </xf>
    <xf numFmtId="9" fontId="29" fillId="0" borderId="4" xfId="0" applyNumberFormat="1" applyFont="1" applyBorder="1" applyAlignment="1">
      <alignment horizontal="center" vertical="center" wrapText="1"/>
    </xf>
    <xf numFmtId="0" fontId="22" fillId="0" borderId="4" xfId="0" applyFont="1" applyBorder="1" applyAlignment="1">
      <alignment vertical="center"/>
    </xf>
    <xf numFmtId="0" fontId="18" fillId="0" borderId="0" xfId="0" applyFont="1" applyBorder="1" applyAlignment="1">
      <alignment vertical="center"/>
    </xf>
    <xf numFmtId="0" fontId="0" fillId="0" borderId="0" xfId="0" applyBorder="1" applyAlignment="1"/>
    <xf numFmtId="166" fontId="29" fillId="0" borderId="1" xfId="0" applyNumberFormat="1" applyFont="1" applyFill="1" applyBorder="1" applyAlignment="1">
      <alignment horizontal="center" vertical="center"/>
    </xf>
    <xf numFmtId="164" fontId="13" fillId="0" borderId="3" xfId="1" applyNumberFormat="1" applyFont="1" applyFill="1" applyBorder="1" applyAlignment="1">
      <alignment horizontal="right" vertical="center"/>
    </xf>
    <xf numFmtId="165" fontId="0" fillId="0" borderId="0" xfId="0" applyNumberFormat="1"/>
    <xf numFmtId="3" fontId="10" fillId="0" borderId="0" xfId="1" applyNumberFormat="1" applyFont="1" applyFill="1" applyBorder="1"/>
    <xf numFmtId="9" fontId="10" fillId="0" borderId="0" xfId="1" applyFont="1" applyFill="1" applyBorder="1"/>
    <xf numFmtId="0" fontId="29" fillId="0" borderId="0" xfId="0" applyFont="1" applyBorder="1" applyAlignment="1">
      <alignment vertical="center"/>
    </xf>
    <xf numFmtId="0" fontId="29" fillId="0" borderId="0" xfId="0" applyFont="1" applyBorder="1" applyAlignment="1">
      <alignment horizontal="right" vertical="center"/>
    </xf>
    <xf numFmtId="9" fontId="22" fillId="0" borderId="1" xfId="0" applyNumberFormat="1" applyFont="1" applyBorder="1" applyAlignment="1">
      <alignment horizontal="center" vertical="center" wrapText="1"/>
    </xf>
    <xf numFmtId="9" fontId="22" fillId="0" borderId="1" xfId="1" applyNumberFormat="1" applyFont="1" applyBorder="1" applyAlignment="1">
      <alignment horizontal="center" vertical="center" wrapText="1"/>
    </xf>
    <xf numFmtId="3" fontId="22" fillId="0" borderId="4" xfId="0" applyNumberFormat="1" applyFont="1" applyBorder="1" applyAlignment="1">
      <alignment horizontal="center" vertical="center" wrapText="1"/>
    </xf>
    <xf numFmtId="9" fontId="22" fillId="0" borderId="4" xfId="0" applyNumberFormat="1" applyFont="1" applyBorder="1" applyAlignment="1">
      <alignment horizontal="center" vertical="center" wrapText="1"/>
    </xf>
    <xf numFmtId="0" fontId="24" fillId="0" borderId="0" xfId="0" applyFont="1" applyAlignment="1">
      <alignment vertical="center"/>
    </xf>
    <xf numFmtId="0" fontId="13" fillId="0" borderId="0" xfId="0" applyFont="1" applyAlignment="1">
      <alignment horizontal="left"/>
    </xf>
    <xf numFmtId="0" fontId="13" fillId="0" borderId="0" xfId="0" applyFont="1" applyFill="1" applyAlignment="1">
      <alignment horizontal="left"/>
    </xf>
    <xf numFmtId="3" fontId="13" fillId="0" borderId="0" xfId="0" applyNumberFormat="1" applyFont="1" applyFill="1" applyAlignment="1">
      <alignment horizontal="right"/>
    </xf>
    <xf numFmtId="1" fontId="13" fillId="0" borderId="0" xfId="0" applyNumberFormat="1" applyFont="1" applyFill="1"/>
    <xf numFmtId="0" fontId="13" fillId="0" borderId="0" xfId="0" applyFont="1" applyFill="1" applyAlignment="1">
      <alignment vertical="top"/>
    </xf>
    <xf numFmtId="9" fontId="13" fillId="0" borderId="0" xfId="1" applyFont="1" applyFill="1" applyAlignment="1">
      <alignment vertical="top"/>
    </xf>
    <xf numFmtId="0" fontId="15" fillId="2" borderId="4" xfId="0" applyFont="1" applyFill="1" applyBorder="1" applyAlignment="1">
      <alignment vertical="center" wrapText="1"/>
    </xf>
    <xf numFmtId="0" fontId="5" fillId="2" borderId="0" xfId="0" applyFont="1" applyFill="1" applyAlignment="1">
      <alignment vertical="center"/>
    </xf>
    <xf numFmtId="0" fontId="5" fillId="2" borderId="0" xfId="0" applyFont="1" applyFill="1" applyAlignment="1">
      <alignment horizontal="right"/>
    </xf>
    <xf numFmtId="0" fontId="5" fillId="2" borderId="0" xfId="0" applyFont="1" applyFill="1" applyAlignment="1">
      <alignment vertical="top"/>
    </xf>
    <xf numFmtId="1" fontId="5" fillId="2" borderId="0" xfId="0" applyNumberFormat="1" applyFont="1" applyFill="1" applyAlignment="1">
      <alignment horizontal="left" wrapText="1"/>
    </xf>
    <xf numFmtId="1" fontId="5" fillId="2" borderId="0" xfId="0" applyNumberFormat="1" applyFont="1" applyFill="1" applyAlignment="1">
      <alignment horizontal="right"/>
    </xf>
    <xf numFmtId="164" fontId="13" fillId="0" borderId="0" xfId="1" applyNumberFormat="1" applyFont="1"/>
    <xf numFmtId="164" fontId="13" fillId="0" borderId="0" xfId="1" applyNumberFormat="1" applyFont="1" applyFill="1"/>
    <xf numFmtId="0" fontId="5" fillId="2" borderId="0" xfId="0" applyFont="1" applyFill="1"/>
    <xf numFmtId="1" fontId="18" fillId="0" borderId="0" xfId="0" applyNumberFormat="1" applyFont="1" applyFill="1" applyAlignment="1">
      <alignment horizontal="left"/>
    </xf>
    <xf numFmtId="0" fontId="21" fillId="0" borderId="0" xfId="0" applyFont="1" applyBorder="1" applyAlignment="1">
      <alignment vertical="center"/>
    </xf>
    <xf numFmtId="0" fontId="21" fillId="0" borderId="0" xfId="0" applyFont="1" applyAlignment="1">
      <alignment vertical="center"/>
    </xf>
    <xf numFmtId="3" fontId="6" fillId="0" borderId="0" xfId="0" applyNumberFormat="1" applyFont="1" applyFill="1" applyBorder="1" applyAlignment="1">
      <alignment horizontal="right" vertical="top"/>
    </xf>
    <xf numFmtId="0" fontId="0" fillId="0" borderId="0" xfId="0" applyAlignment="1">
      <alignment vertical="top"/>
    </xf>
    <xf numFmtId="0" fontId="6" fillId="0" borderId="0" xfId="0" applyFont="1" applyFill="1" applyBorder="1" applyAlignment="1">
      <alignment horizontal="right" vertical="top"/>
    </xf>
    <xf numFmtId="3" fontId="6" fillId="0" borderId="0" xfId="0" applyNumberFormat="1" applyFont="1" applyFill="1" applyBorder="1" applyAlignment="1">
      <alignment vertical="top"/>
    </xf>
    <xf numFmtId="0" fontId="13" fillId="0" borderId="0" xfId="0" applyFont="1" applyAlignment="1">
      <alignment vertical="top"/>
    </xf>
    <xf numFmtId="0" fontId="6" fillId="0" borderId="0" xfId="0" applyFont="1" applyFill="1" applyBorder="1" applyAlignment="1">
      <alignment horizontal="left" vertical="top" wrapText="1"/>
    </xf>
    <xf numFmtId="0" fontId="5" fillId="2" borderId="0" xfId="0" applyFont="1" applyFill="1" applyBorder="1" applyAlignment="1">
      <alignment vertical="top"/>
    </xf>
    <xf numFmtId="49" fontId="5" fillId="2" borderId="0" xfId="3" applyNumberFormat="1" applyFont="1" applyFill="1" applyBorder="1" applyAlignment="1">
      <alignment horizontal="right" vertical="top"/>
    </xf>
    <xf numFmtId="49" fontId="5" fillId="2" borderId="0" xfId="0" applyNumberFormat="1" applyFont="1" applyFill="1" applyBorder="1" applyAlignment="1">
      <alignment horizontal="right" vertical="top"/>
    </xf>
    <xf numFmtId="0" fontId="18" fillId="0" borderId="0" xfId="0" applyFont="1" applyAlignment="1">
      <alignment vertical="top"/>
    </xf>
    <xf numFmtId="0" fontId="18" fillId="0" borderId="0" xfId="0" applyFont="1" applyAlignment="1">
      <alignment horizontal="left"/>
    </xf>
    <xf numFmtId="0" fontId="5" fillId="2" borderId="0" xfId="0" applyFont="1" applyFill="1" applyBorder="1" applyAlignment="1">
      <alignment horizontal="right" vertical="top"/>
    </xf>
    <xf numFmtId="3" fontId="6" fillId="0" borderId="0" xfId="0" applyNumberFormat="1" applyFont="1" applyFill="1" applyBorder="1" applyAlignment="1">
      <alignment horizontal="left" vertical="top" wrapText="1"/>
    </xf>
    <xf numFmtId="3" fontId="6" fillId="0" borderId="0" xfId="0" applyNumberFormat="1" applyFont="1" applyFill="1" applyAlignment="1">
      <alignment horizontal="right" vertical="top"/>
    </xf>
    <xf numFmtId="3" fontId="6" fillId="0" borderId="0" xfId="0" applyNumberFormat="1" applyFont="1" applyAlignment="1">
      <alignment horizontal="right" vertical="top"/>
    </xf>
    <xf numFmtId="0" fontId="0" fillId="0" borderId="0" xfId="0" applyAlignment="1">
      <alignment horizontal="left" vertical="top"/>
    </xf>
    <xf numFmtId="3" fontId="4" fillId="0" borderId="0" xfId="3" applyNumberFormat="1" applyFont="1" applyFill="1" applyBorder="1" applyAlignment="1">
      <alignment horizontal="left" vertical="top"/>
    </xf>
    <xf numFmtId="0" fontId="5" fillId="2" borderId="0" xfId="0" applyFont="1" applyFill="1" applyBorder="1" applyAlignment="1">
      <alignment horizontal="left" vertical="top"/>
    </xf>
    <xf numFmtId="0" fontId="5" fillId="3" borderId="0" xfId="0" applyFont="1" applyFill="1" applyBorder="1" applyAlignment="1">
      <alignment horizontal="right" vertical="top"/>
    </xf>
    <xf numFmtId="0" fontId="49" fillId="0" borderId="0" xfId="0" applyFont="1" applyFill="1" applyBorder="1" applyAlignment="1">
      <alignment vertical="top"/>
    </xf>
    <xf numFmtId="0" fontId="48" fillId="0" borderId="0" xfId="0" applyFont="1" applyFill="1" applyBorder="1" applyAlignment="1">
      <alignment horizontal="left" vertical="top"/>
    </xf>
    <xf numFmtId="9" fontId="48" fillId="0" borderId="0" xfId="1" applyNumberFormat="1" applyFont="1" applyFill="1" applyBorder="1" applyAlignment="1">
      <alignment vertical="top"/>
    </xf>
    <xf numFmtId="0" fontId="48" fillId="0" borderId="0" xfId="0" applyFont="1" applyFill="1" applyAlignment="1">
      <alignment vertical="top"/>
    </xf>
    <xf numFmtId="0" fontId="5" fillId="3" borderId="1" xfId="0" applyFont="1" applyFill="1" applyBorder="1"/>
    <xf numFmtId="0" fontId="13" fillId="0" borderId="1" xfId="0" applyFont="1" applyBorder="1" applyAlignment="1">
      <alignment vertical="top"/>
    </xf>
    <xf numFmtId="49" fontId="5" fillId="2" borderId="1" xfId="3" applyNumberFormat="1" applyFont="1" applyFill="1" applyBorder="1" applyAlignment="1">
      <alignment horizontal="left"/>
    </xf>
    <xf numFmtId="0" fontId="13" fillId="0" borderId="1" xfId="0" applyFont="1" applyBorder="1" applyAlignment="1">
      <alignment horizontal="left"/>
    </xf>
    <xf numFmtId="0" fontId="6" fillId="0" borderId="2" xfId="0" applyFont="1" applyFill="1" applyBorder="1" applyAlignment="1">
      <alignment horizontal="left" vertical="top"/>
    </xf>
    <xf numFmtId="9" fontId="6" fillId="0" borderId="2" xfId="1" applyNumberFormat="1" applyFont="1" applyFill="1" applyBorder="1" applyAlignment="1">
      <alignment vertical="top"/>
    </xf>
    <xf numFmtId="0" fontId="6" fillId="0" borderId="0" xfId="0" applyFont="1" applyBorder="1" applyAlignment="1">
      <alignment vertical="top"/>
    </xf>
    <xf numFmtId="0" fontId="5" fillId="3" borderId="0" xfId="0" applyFont="1" applyFill="1" applyBorder="1" applyAlignment="1">
      <alignment vertical="top"/>
    </xf>
    <xf numFmtId="0" fontId="18" fillId="0" borderId="0" xfId="0" applyFont="1" applyBorder="1" applyAlignment="1">
      <alignment vertical="top"/>
    </xf>
    <xf numFmtId="3" fontId="6" fillId="0" borderId="0" xfId="0" applyNumberFormat="1" applyFont="1" applyBorder="1" applyAlignment="1">
      <alignment horizontal="right" vertical="top"/>
    </xf>
    <xf numFmtId="0" fontId="13" fillId="0" borderId="0" xfId="0" applyFont="1" applyBorder="1" applyAlignment="1">
      <alignment vertical="top"/>
    </xf>
    <xf numFmtId="0" fontId="0" fillId="0" borderId="0" xfId="0" applyBorder="1" applyAlignment="1">
      <alignment vertical="top"/>
    </xf>
    <xf numFmtId="0" fontId="5" fillId="2" borderId="3" xfId="0" applyFont="1" applyFill="1" applyBorder="1" applyAlignment="1">
      <alignment horizontal="center" vertical="top"/>
    </xf>
    <xf numFmtId="0" fontId="13" fillId="0" borderId="1" xfId="0" applyFont="1" applyBorder="1" applyAlignment="1">
      <alignment horizontal="center" vertical="top"/>
    </xf>
    <xf numFmtId="9" fontId="13" fillId="0" borderId="1" xfId="0" applyNumberFormat="1" applyFont="1" applyBorder="1" applyAlignment="1">
      <alignment horizontal="center"/>
    </xf>
    <xf numFmtId="2" fontId="13" fillId="0" borderId="1" xfId="0" applyNumberFormat="1" applyFont="1" applyBorder="1" applyAlignment="1">
      <alignment horizontal="center"/>
    </xf>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Fill="1" applyBorder="1" applyAlignment="1">
      <alignment horizontal="center"/>
    </xf>
    <xf numFmtId="0" fontId="5" fillId="2" borderId="0" xfId="0" applyFont="1" applyFill="1" applyBorder="1" applyAlignment="1">
      <alignment horizontal="center"/>
    </xf>
    <xf numFmtId="0" fontId="5" fillId="0" borderId="0" xfId="0" applyFont="1" applyFill="1" applyBorder="1" applyAlignment="1">
      <alignment horizontal="center"/>
    </xf>
    <xf numFmtId="9" fontId="13" fillId="0" borderId="0" xfId="0" applyNumberFormat="1" applyFont="1" applyFill="1" applyBorder="1" applyAlignment="1">
      <alignment horizontal="center"/>
    </xf>
    <xf numFmtId="9" fontId="13" fillId="0" borderId="0" xfId="0" applyNumberFormat="1" applyFont="1" applyBorder="1" applyAlignment="1">
      <alignment horizontal="center"/>
    </xf>
    <xf numFmtId="0" fontId="13" fillId="0" borderId="0" xfId="0" applyFont="1" applyBorder="1" applyAlignment="1">
      <alignment horizontal="center"/>
    </xf>
    <xf numFmtId="3" fontId="10" fillId="0" borderId="0" xfId="3" applyNumberFormat="1" applyFont="1" applyFill="1" applyBorder="1" applyAlignment="1">
      <alignment horizontal="left"/>
    </xf>
    <xf numFmtId="3" fontId="13" fillId="0" borderId="1" xfId="0" applyNumberFormat="1" applyFont="1" applyBorder="1"/>
    <xf numFmtId="0" fontId="10" fillId="0" borderId="0" xfId="0" applyFont="1" applyFill="1" applyBorder="1" applyAlignment="1">
      <alignment vertical="top"/>
    </xf>
    <xf numFmtId="0" fontId="5" fillId="3" borderId="0" xfId="0" applyFont="1" applyFill="1" applyAlignment="1">
      <alignment vertical="top"/>
    </xf>
    <xf numFmtId="164" fontId="13" fillId="0" borderId="1" xfId="1" applyNumberFormat="1" applyFont="1" applyBorder="1" applyAlignment="1">
      <alignment vertical="top"/>
    </xf>
    <xf numFmtId="164" fontId="13" fillId="0" borderId="0" xfId="1" applyNumberFormat="1" applyFont="1" applyAlignment="1">
      <alignment vertical="top"/>
    </xf>
    <xf numFmtId="3" fontId="41" fillId="2" borderId="1" xfId="0" applyNumberFormat="1" applyFont="1" applyFill="1" applyBorder="1"/>
    <xf numFmtId="0" fontId="5" fillId="2" borderId="3" xfId="0" applyFont="1" applyFill="1" applyBorder="1" applyAlignment="1">
      <alignment horizontal="center"/>
    </xf>
    <xf numFmtId="0" fontId="13" fillId="0" borderId="1" xfId="0" applyFont="1" applyBorder="1" applyAlignment="1">
      <alignment vertical="center"/>
    </xf>
    <xf numFmtId="167" fontId="13" fillId="0" borderId="1" xfId="0" applyNumberFormat="1" applyFont="1" applyBorder="1" applyAlignment="1">
      <alignment horizontal="right" vertical="center" wrapText="1"/>
    </xf>
    <xf numFmtId="1" fontId="13" fillId="0" borderId="1" xfId="1" applyNumberFormat="1" applyFont="1" applyFill="1" applyBorder="1" applyAlignment="1">
      <alignment horizontal="right" vertical="center" wrapText="1"/>
    </xf>
    <xf numFmtId="49" fontId="13" fillId="0" borderId="1" xfId="0" applyNumberFormat="1" applyFont="1" applyBorder="1" applyAlignment="1">
      <alignment horizontal="right" vertical="center" wrapText="1"/>
    </xf>
    <xf numFmtId="0" fontId="24" fillId="0" borderId="1" xfId="0" applyFont="1" applyBorder="1" applyAlignment="1">
      <alignment horizontal="left" vertical="center" wrapText="1"/>
    </xf>
    <xf numFmtId="49" fontId="24" fillId="0" borderId="1" xfId="0" applyNumberFormat="1" applyFont="1" applyBorder="1" applyAlignment="1">
      <alignment horizontal="right" vertical="center" wrapText="1"/>
    </xf>
    <xf numFmtId="3" fontId="24" fillId="0" borderId="1" xfId="0" applyNumberFormat="1" applyFont="1" applyBorder="1" applyAlignment="1">
      <alignment horizontal="right" vertical="center" wrapText="1"/>
    </xf>
    <xf numFmtId="3" fontId="7" fillId="0" borderId="0" xfId="0" applyNumberFormat="1" applyFont="1" applyFill="1" applyBorder="1" applyAlignment="1">
      <alignment horizontal="left"/>
    </xf>
    <xf numFmtId="164" fontId="29" fillId="0" borderId="1" xfId="1" applyNumberFormat="1" applyFont="1" applyBorder="1" applyAlignment="1">
      <alignment horizontal="right" vertical="center" wrapText="1"/>
    </xf>
    <xf numFmtId="0" fontId="13" fillId="0" borderId="1" xfId="0" applyFont="1" applyFill="1" applyBorder="1" applyAlignment="1">
      <alignment horizontal="left"/>
    </xf>
    <xf numFmtId="3" fontId="13" fillId="0" borderId="1" xfId="0" applyNumberFormat="1" applyFont="1" applyFill="1" applyBorder="1" applyAlignment="1">
      <alignment horizontal="right"/>
    </xf>
    <xf numFmtId="164" fontId="13" fillId="0" borderId="1" xfId="1" applyNumberFormat="1" applyFont="1" applyBorder="1" applyAlignment="1">
      <alignment horizontal="right"/>
    </xf>
    <xf numFmtId="1" fontId="5" fillId="2" borderId="0" xfId="0" applyNumberFormat="1" applyFont="1" applyFill="1" applyAlignment="1">
      <alignment horizontal="right" wrapText="1"/>
    </xf>
    <xf numFmtId="3" fontId="13" fillId="0" borderId="1" xfId="0" applyNumberFormat="1" applyFont="1" applyFill="1" applyBorder="1" applyAlignment="1"/>
    <xf numFmtId="167" fontId="13" fillId="0" borderId="1" xfId="0" applyNumberFormat="1" applyFont="1" applyFill="1" applyBorder="1" applyAlignment="1">
      <alignment horizontal="right"/>
    </xf>
    <xf numFmtId="1" fontId="5" fillId="2" borderId="0" xfId="0" applyNumberFormat="1" applyFont="1" applyFill="1" applyAlignment="1">
      <alignment horizontal="left"/>
    </xf>
    <xf numFmtId="0" fontId="15" fillId="2" borderId="0" xfId="0" applyFont="1" applyFill="1" applyAlignment="1">
      <alignment vertical="center" wrapText="1"/>
    </xf>
    <xf numFmtId="0" fontId="22" fillId="0" borderId="8" xfId="0" applyFont="1" applyBorder="1" applyAlignment="1">
      <alignment vertical="center"/>
    </xf>
    <xf numFmtId="0" fontId="21" fillId="0" borderId="4" xfId="0" applyFont="1" applyBorder="1" applyAlignment="1">
      <alignment vertical="center"/>
    </xf>
    <xf numFmtId="0" fontId="14" fillId="0" borderId="4" xfId="0" applyFont="1" applyBorder="1" applyAlignment="1">
      <alignment vertical="center"/>
    </xf>
    <xf numFmtId="0" fontId="29" fillId="0" borderId="4" xfId="0" applyFont="1" applyBorder="1" applyAlignment="1">
      <alignment vertical="center" wrapText="1"/>
    </xf>
    <xf numFmtId="0" fontId="29" fillId="0" borderId="4" xfId="0" applyFont="1" applyBorder="1" applyAlignment="1">
      <alignment horizontal="right" vertical="center"/>
    </xf>
    <xf numFmtId="14" fontId="29" fillId="0" borderId="4" xfId="0" applyNumberFormat="1" applyFont="1" applyBorder="1" applyAlignment="1">
      <alignment horizontal="right" vertical="center"/>
    </xf>
    <xf numFmtId="0" fontId="22" fillId="0" borderId="4" xfId="0" applyFont="1" applyBorder="1" applyAlignment="1">
      <alignment vertical="center" wrapText="1"/>
    </xf>
    <xf numFmtId="0" fontId="21" fillId="0" borderId="4" xfId="0" applyFont="1" applyBorder="1" applyAlignment="1">
      <alignment vertical="center" wrapText="1"/>
    </xf>
    <xf numFmtId="0" fontId="15" fillId="2" borderId="0" xfId="0" applyFont="1" applyFill="1" applyAlignment="1">
      <alignment vertical="center" wrapText="1"/>
    </xf>
    <xf numFmtId="0" fontId="15" fillId="2" borderId="1" xfId="0" applyFont="1" applyFill="1" applyBorder="1" applyAlignment="1">
      <alignment vertical="center" textRotation="180" wrapText="1"/>
    </xf>
    <xf numFmtId="0" fontId="52" fillId="0" borderId="1" xfId="0" applyFont="1" applyBorder="1" applyAlignment="1">
      <alignment vertical="center" wrapText="1"/>
    </xf>
    <xf numFmtId="0" fontId="52" fillId="0" borderId="1" xfId="0" applyFont="1" applyBorder="1" applyAlignment="1">
      <alignment vertical="center"/>
    </xf>
    <xf numFmtId="14" fontId="52" fillId="0" borderId="1" xfId="0" applyNumberFormat="1" applyFont="1" applyBorder="1" applyAlignment="1">
      <alignment horizontal="right" vertical="center"/>
    </xf>
    <xf numFmtId="0" fontId="52" fillId="0" borderId="1" xfId="0" applyFont="1" applyBorder="1" applyAlignment="1">
      <alignment horizontal="right" vertical="center"/>
    </xf>
    <xf numFmtId="9" fontId="52" fillId="0" borderId="1" xfId="0" applyNumberFormat="1" applyFont="1" applyBorder="1" applyAlignment="1">
      <alignment horizontal="right" vertical="center"/>
    </xf>
    <xf numFmtId="14" fontId="52" fillId="0" borderId="1" xfId="0" applyNumberFormat="1" applyFont="1" applyBorder="1" applyAlignment="1">
      <alignment horizontal="right" vertical="center" wrapText="1"/>
    </xf>
    <xf numFmtId="0" fontId="52" fillId="0" borderId="1" xfId="0" applyFont="1" applyBorder="1" applyAlignment="1">
      <alignment horizontal="right" vertical="center" wrapText="1"/>
    </xf>
    <xf numFmtId="9" fontId="52" fillId="0" borderId="1" xfId="0" applyNumberFormat="1" applyFont="1" applyBorder="1" applyAlignment="1">
      <alignment horizontal="right" vertical="center" wrapText="1"/>
    </xf>
    <xf numFmtId="0" fontId="53" fillId="0" borderId="1" xfId="0" applyFont="1" applyBorder="1" applyAlignment="1">
      <alignment horizontal="right" vertical="center" wrapText="1"/>
    </xf>
    <xf numFmtId="4" fontId="52" fillId="0" borderId="1" xfId="0" applyNumberFormat="1" applyFont="1" applyBorder="1" applyAlignment="1">
      <alignment horizontal="right" vertical="center" wrapText="1"/>
    </xf>
    <xf numFmtId="0" fontId="54" fillId="2" borderId="1" xfId="0" applyFont="1" applyFill="1" applyBorder="1" applyAlignment="1">
      <alignment vertical="center" wrapText="1"/>
    </xf>
    <xf numFmtId="4" fontId="54" fillId="2" borderId="1" xfId="0" applyNumberFormat="1" applyFont="1" applyFill="1" applyBorder="1" applyAlignment="1">
      <alignment horizontal="right" vertical="center" wrapText="1"/>
    </xf>
    <xf numFmtId="0" fontId="54" fillId="2" borderId="1" xfId="0" applyFont="1" applyFill="1" applyBorder="1" applyAlignment="1">
      <alignment horizontal="right" vertical="center" wrapText="1"/>
    </xf>
    <xf numFmtId="0" fontId="53" fillId="2" borderId="1" xfId="0" applyFont="1" applyFill="1" applyBorder="1" applyAlignment="1">
      <alignment vertical="center" wrapText="1"/>
    </xf>
    <xf numFmtId="9" fontId="13" fillId="0" borderId="1" xfId="1" applyNumberFormat="1" applyFont="1" applyBorder="1" applyAlignment="1">
      <alignment vertical="top"/>
    </xf>
    <xf numFmtId="9" fontId="13" fillId="0" borderId="0" xfId="1" applyNumberFormat="1" applyFont="1" applyFill="1"/>
    <xf numFmtId="9" fontId="13" fillId="0" borderId="1" xfId="1" applyNumberFormat="1" applyFont="1" applyBorder="1" applyAlignment="1">
      <alignment horizontal="right"/>
    </xf>
    <xf numFmtId="9" fontId="13" fillId="0" borderId="0" xfId="1" applyNumberFormat="1" applyFont="1"/>
    <xf numFmtId="0" fontId="18" fillId="0" borderId="0" xfId="0" applyFont="1" applyFill="1" applyBorder="1" applyAlignment="1">
      <alignment horizontal="left" vertical="center" wrapText="1"/>
    </xf>
    <xf numFmtId="9" fontId="13" fillId="0" borderId="3" xfId="1" applyNumberFormat="1" applyFont="1" applyFill="1" applyBorder="1" applyAlignment="1">
      <alignment horizontal="right" vertical="center"/>
    </xf>
    <xf numFmtId="9" fontId="13" fillId="0" borderId="3" xfId="1" applyNumberFormat="1" applyFont="1" applyBorder="1" applyAlignment="1">
      <alignment vertical="center"/>
    </xf>
    <xf numFmtId="0" fontId="8" fillId="0" borderId="0" xfId="0" applyFont="1" applyFill="1" applyAlignment="1"/>
    <xf numFmtId="0" fontId="21" fillId="0" borderId="0" xfId="0" applyFont="1" applyBorder="1" applyAlignment="1">
      <alignment vertical="center"/>
    </xf>
    <xf numFmtId="0" fontId="18" fillId="0" borderId="0" xfId="0" applyFont="1" applyAlignment="1"/>
    <xf numFmtId="0" fontId="38" fillId="2" borderId="0" xfId="0" applyFont="1" applyFill="1" applyBorder="1" applyAlignment="1">
      <alignment horizontal="center" vertical="center" wrapText="1"/>
    </xf>
    <xf numFmtId="49" fontId="15" fillId="2" borderId="0" xfId="0" applyNumberFormat="1" applyFont="1" applyFill="1" applyAlignment="1">
      <alignment horizontal="right" vertical="top" wrapText="1"/>
    </xf>
    <xf numFmtId="0" fontId="49" fillId="0" borderId="1" xfId="0" applyFont="1" applyFill="1" applyBorder="1" applyAlignment="1">
      <alignment horizontal="left" vertical="top"/>
    </xf>
    <xf numFmtId="3" fontId="49" fillId="0" borderId="1" xfId="0" applyNumberFormat="1" applyFont="1" applyFill="1" applyBorder="1" applyAlignment="1">
      <alignment horizontal="right" vertical="top"/>
    </xf>
    <xf numFmtId="0" fontId="13" fillId="0" borderId="0" xfId="0" applyFont="1" applyAlignment="1">
      <alignment wrapText="1"/>
    </xf>
    <xf numFmtId="3" fontId="4" fillId="0" borderId="0" xfId="3" applyNumberFormat="1" applyFont="1" applyFill="1" applyBorder="1" applyAlignment="1">
      <alignment horizontal="left" vertical="center"/>
    </xf>
    <xf numFmtId="0" fontId="0" fillId="0" borderId="0" xfId="0" applyFill="1" applyAlignment="1">
      <alignment vertical="top" wrapText="1"/>
    </xf>
    <xf numFmtId="0" fontId="0" fillId="0" borderId="0" xfId="0" applyFill="1" applyAlignment="1">
      <alignment vertical="top"/>
    </xf>
    <xf numFmtId="0" fontId="18" fillId="0" borderId="0" xfId="0" applyFont="1" applyAlignment="1">
      <alignment horizontal="left" vertical="center"/>
    </xf>
    <xf numFmtId="0" fontId="5" fillId="2" borderId="3" xfId="0" applyFont="1" applyFill="1" applyBorder="1" applyAlignment="1">
      <alignment vertical="top"/>
    </xf>
    <xf numFmtId="0" fontId="24" fillId="0" borderId="1" xfId="0" applyFont="1" applyBorder="1"/>
    <xf numFmtId="3" fontId="24" fillId="0" borderId="1" xfId="0" applyNumberFormat="1" applyFont="1" applyBorder="1"/>
    <xf numFmtId="3" fontId="24" fillId="0" borderId="1" xfId="0" quotePrefix="1" applyNumberFormat="1" applyFont="1" applyBorder="1" applyAlignment="1">
      <alignment horizontal="right" vertical="center" wrapText="1"/>
    </xf>
    <xf numFmtId="0" fontId="4" fillId="0" borderId="0" xfId="0" applyFont="1" applyFill="1" applyAlignment="1">
      <alignment vertical="center"/>
    </xf>
    <xf numFmtId="0" fontId="0" fillId="0" borderId="2" xfId="0" applyBorder="1" applyAlignment="1"/>
    <xf numFmtId="0" fontId="0" fillId="0" borderId="0" xfId="0" applyAlignment="1"/>
    <xf numFmtId="0" fontId="7" fillId="0" borderId="0" xfId="0" applyFont="1" applyBorder="1" applyAlignment="1"/>
    <xf numFmtId="0" fontId="0" fillId="0" borderId="0" xfId="0" applyBorder="1" applyAlignment="1"/>
    <xf numFmtId="0" fontId="8" fillId="0" borderId="0" xfId="0" applyFont="1" applyFill="1" applyAlignment="1"/>
    <xf numFmtId="0" fontId="21" fillId="0" borderId="0" xfId="0" applyFont="1" applyBorder="1" applyAlignment="1">
      <alignment vertical="center"/>
    </xf>
    <xf numFmtId="0" fontId="18" fillId="0" borderId="2" xfId="0" applyFont="1" applyBorder="1" applyAlignment="1">
      <alignment vertical="center"/>
    </xf>
    <xf numFmtId="0" fontId="8" fillId="0" borderId="0" xfId="0" applyFont="1" applyFill="1" applyAlignment="1">
      <alignment vertical="center"/>
    </xf>
    <xf numFmtId="0" fontId="4" fillId="0" borderId="0" xfId="0" applyFont="1" applyFill="1" applyAlignment="1"/>
    <xf numFmtId="0" fontId="8" fillId="0" borderId="0" xfId="0" applyFont="1" applyAlignment="1"/>
    <xf numFmtId="0" fontId="5" fillId="2" borderId="0" xfId="0" applyFont="1" applyFill="1" applyBorder="1" applyAlignment="1">
      <alignment horizontal="right"/>
    </xf>
    <xf numFmtId="49" fontId="13" fillId="0" borderId="1" xfId="0" applyNumberFormat="1" applyFont="1" applyFill="1" applyBorder="1" applyAlignment="1">
      <alignment horizontal="right" vertical="center" wrapText="1"/>
    </xf>
    <xf numFmtId="0" fontId="21" fillId="0" borderId="0" xfId="0" applyFont="1" applyBorder="1" applyAlignment="1">
      <alignment vertical="center"/>
    </xf>
    <xf numFmtId="0" fontId="15" fillId="2" borderId="4" xfId="0" applyFont="1" applyFill="1" applyBorder="1" applyAlignment="1">
      <alignment horizontal="right" vertical="center" wrapText="1"/>
    </xf>
    <xf numFmtId="9" fontId="18" fillId="0" borderId="0" xfId="1" applyFont="1" applyBorder="1" applyAlignment="1">
      <alignment vertical="center"/>
    </xf>
    <xf numFmtId="0" fontId="18" fillId="0" borderId="0" xfId="1" applyNumberFormat="1" applyFont="1" applyBorder="1" applyAlignment="1">
      <alignment vertical="center"/>
    </xf>
    <xf numFmtId="49" fontId="6" fillId="0" borderId="1" xfId="0" applyNumberFormat="1" applyFont="1" applyBorder="1" applyAlignment="1">
      <alignment horizontal="right" vertical="top"/>
    </xf>
    <xf numFmtId="0" fontId="7" fillId="0" borderId="0" xfId="0" applyFont="1" applyBorder="1" applyAlignment="1">
      <alignment vertical="center"/>
    </xf>
    <xf numFmtId="0" fontId="20" fillId="0" borderId="0" xfId="0" applyFont="1" applyFill="1" applyBorder="1" applyAlignment="1">
      <alignment vertical="center"/>
    </xf>
    <xf numFmtId="0" fontId="43" fillId="0" borderId="0" xfId="0" applyFont="1" applyFill="1" applyAlignment="1"/>
    <xf numFmtId="0" fontId="43" fillId="0" borderId="0" xfId="0" applyFont="1" applyFill="1"/>
    <xf numFmtId="0" fontId="7" fillId="0" borderId="0" xfId="0" applyFont="1" applyFill="1" applyBorder="1"/>
    <xf numFmtId="0" fontId="7" fillId="0" borderId="0" xfId="0" applyFont="1" applyFill="1" applyBorder="1" applyAlignment="1"/>
    <xf numFmtId="0" fontId="7" fillId="0" borderId="0" xfId="0" applyFont="1" applyFill="1" applyBorder="1" applyAlignment="1">
      <alignment vertical="center"/>
    </xf>
    <xf numFmtId="0" fontId="0" fillId="0" borderId="0" xfId="0" applyFill="1" applyAlignment="1">
      <alignment horizontal="right"/>
    </xf>
    <xf numFmtId="10" fontId="6" fillId="0" borderId="1" xfId="0" applyNumberFormat="1" applyFont="1" applyFill="1" applyBorder="1" applyAlignment="1">
      <alignment horizontal="right" vertical="center"/>
    </xf>
    <xf numFmtId="3" fontId="10" fillId="0" borderId="1" xfId="0" applyNumberFormat="1" applyFont="1" applyBorder="1" applyAlignment="1">
      <alignment horizontal="left"/>
    </xf>
    <xf numFmtId="3" fontId="10" fillId="0" borderId="1" xfId="0" applyNumberFormat="1" applyFont="1" applyBorder="1" applyAlignment="1">
      <alignment horizontal="right"/>
    </xf>
    <xf numFmtId="1" fontId="24" fillId="0" borderId="1" xfId="0" applyNumberFormat="1" applyFont="1" applyBorder="1" applyAlignment="1">
      <alignment horizontal="right" vertical="center" wrapText="1"/>
    </xf>
    <xf numFmtId="0" fontId="18" fillId="0" borderId="0" xfId="0" applyFont="1" applyFill="1" applyAlignment="1">
      <alignment vertical="center"/>
    </xf>
    <xf numFmtId="0" fontId="7" fillId="0" borderId="2" xfId="0" applyFont="1" applyBorder="1" applyAlignment="1"/>
    <xf numFmtId="0" fontId="0" fillId="0" borderId="2" xfId="0" applyBorder="1" applyAlignment="1"/>
    <xf numFmtId="0" fontId="4" fillId="0" borderId="0" xfId="0" applyFont="1" applyFill="1" applyAlignment="1">
      <alignment vertical="center"/>
    </xf>
    <xf numFmtId="0" fontId="3" fillId="0" borderId="0" xfId="0" applyFont="1" applyFill="1" applyAlignment="1"/>
    <xf numFmtId="0" fontId="9" fillId="2" borderId="0" xfId="0" applyFont="1" applyFill="1" applyBorder="1" applyAlignment="1"/>
    <xf numFmtId="0" fontId="0" fillId="0" borderId="0" xfId="0" applyAlignment="1"/>
    <xf numFmtId="0" fontId="8" fillId="3" borderId="0" xfId="0" applyFont="1" applyFill="1" applyAlignment="1">
      <alignment vertical="center"/>
    </xf>
    <xf numFmtId="0" fontId="3" fillId="3" borderId="0" xfId="0" applyFont="1" applyFill="1" applyAlignment="1"/>
    <xf numFmtId="0" fontId="7" fillId="0" borderId="0" xfId="0" applyFont="1" applyBorder="1" applyAlignment="1"/>
    <xf numFmtId="0" fontId="0" fillId="0" borderId="0" xfId="0" applyBorder="1" applyAlignment="1"/>
    <xf numFmtId="0" fontId="8" fillId="3" borderId="3" xfId="0" applyFont="1" applyFill="1" applyBorder="1" applyAlignment="1">
      <alignment vertical="center"/>
    </xf>
    <xf numFmtId="0" fontId="4" fillId="0" borderId="0" xfId="0" applyFont="1" applyFill="1" applyAlignment="1">
      <alignment vertical="center" wrapText="1"/>
    </xf>
    <xf numFmtId="0" fontId="3" fillId="0" borderId="0" xfId="0" applyFont="1" applyFill="1" applyAlignment="1">
      <alignment wrapText="1"/>
    </xf>
    <xf numFmtId="0" fontId="8" fillId="0" borderId="0" xfId="0" applyFont="1" applyFill="1" applyAlignment="1"/>
    <xf numFmtId="0" fontId="20" fillId="0" borderId="0" xfId="0" applyFont="1" applyFill="1" applyAlignment="1">
      <alignment vertical="center"/>
    </xf>
    <xf numFmtId="0" fontId="0" fillId="0" borderId="0" xfId="0" applyFill="1" applyAlignment="1"/>
    <xf numFmtId="0" fontId="21" fillId="0" borderId="0" xfId="0" applyFont="1" applyBorder="1" applyAlignment="1">
      <alignment vertical="center"/>
    </xf>
    <xf numFmtId="0" fontId="21" fillId="0" borderId="2" xfId="0" applyFont="1" applyBorder="1" applyAlignment="1">
      <alignment vertical="center"/>
    </xf>
    <xf numFmtId="0" fontId="18" fillId="0" borderId="2" xfId="0" applyFont="1" applyBorder="1" applyAlignment="1"/>
    <xf numFmtId="0" fontId="8" fillId="0" borderId="0" xfId="0" applyFont="1" applyFill="1" applyAlignment="1">
      <alignment wrapText="1"/>
    </xf>
    <xf numFmtId="0" fontId="0" fillId="0" borderId="0" xfId="0" applyFill="1" applyAlignment="1">
      <alignment wrapText="1"/>
    </xf>
    <xf numFmtId="0" fontId="18" fillId="0" borderId="0" xfId="0" applyFont="1" applyBorder="1" applyAlignment="1"/>
    <xf numFmtId="0" fontId="18" fillId="0" borderId="0" xfId="0" applyFont="1" applyAlignment="1"/>
    <xf numFmtId="0" fontId="18" fillId="0" borderId="0" xfId="0" applyFont="1" applyBorder="1" applyAlignment="1">
      <alignment vertical="center" wrapText="1"/>
    </xf>
    <xf numFmtId="0" fontId="0" fillId="0" borderId="0" xfId="0" applyBorder="1" applyAlignment="1">
      <alignment wrapText="1"/>
    </xf>
    <xf numFmtId="0" fontId="13" fillId="0" borderId="2" xfId="0" applyFont="1" applyBorder="1" applyAlignment="1">
      <alignment vertical="center" wrapText="1"/>
    </xf>
    <xf numFmtId="0" fontId="0" fillId="0" borderId="2" xfId="0" applyBorder="1" applyAlignment="1">
      <alignment wrapText="1"/>
    </xf>
    <xf numFmtId="0" fontId="18" fillId="0" borderId="2" xfId="0" applyFont="1" applyBorder="1" applyAlignment="1">
      <alignment vertical="center" wrapText="1"/>
    </xf>
    <xf numFmtId="0" fontId="13" fillId="0" borderId="0" xfId="0" applyFont="1" applyAlignment="1">
      <alignment vertical="top" wrapText="1"/>
    </xf>
    <xf numFmtId="0" fontId="4" fillId="0" borderId="0" xfId="0" applyFont="1" applyFill="1" applyAlignment="1">
      <alignment horizontal="justify" vertical="center" wrapText="1"/>
    </xf>
    <xf numFmtId="0" fontId="14" fillId="0" borderId="0" xfId="0" applyFont="1" applyFill="1" applyAlignment="1"/>
    <xf numFmtId="0" fontId="18" fillId="0" borderId="0" xfId="0" applyFont="1" applyFill="1" applyAlignment="1">
      <alignment vertical="top" wrapText="1"/>
    </xf>
    <xf numFmtId="0" fontId="18" fillId="0" borderId="0" xfId="0" applyFont="1" applyFill="1" applyAlignment="1">
      <alignment horizontal="left" vertical="top" wrapText="1"/>
    </xf>
    <xf numFmtId="0" fontId="18" fillId="0" borderId="0" xfId="0" applyFont="1" applyFill="1" applyAlignment="1">
      <alignment horizontal="left" vertical="top"/>
    </xf>
    <xf numFmtId="0" fontId="21" fillId="0" borderId="0" xfId="0" applyFont="1" applyFill="1" applyBorder="1" applyAlignment="1">
      <alignment horizontal="justify" vertical="center" wrapText="1"/>
    </xf>
    <xf numFmtId="0" fontId="18" fillId="0" borderId="0" xfId="0" applyFont="1" applyFill="1" applyAlignment="1">
      <alignment wrapText="1"/>
    </xf>
    <xf numFmtId="0" fontId="18" fillId="0" borderId="0" xfId="0" applyFont="1" applyFill="1" applyAlignment="1"/>
    <xf numFmtId="0" fontId="13" fillId="0" borderId="0" xfId="0" applyFont="1" applyAlignment="1">
      <alignment vertical="center" wrapText="1"/>
    </xf>
    <xf numFmtId="0" fontId="18" fillId="0" borderId="0" xfId="0" applyFont="1" applyAlignment="1">
      <alignment vertical="center" wrapText="1"/>
    </xf>
    <xf numFmtId="0" fontId="29" fillId="0" borderId="0" xfId="0" applyFont="1" applyFill="1" applyBorder="1" applyAlignment="1">
      <alignment vertical="center"/>
    </xf>
    <xf numFmtId="0" fontId="32" fillId="0" borderId="0" xfId="0" applyFont="1" applyFill="1" applyBorder="1" applyAlignment="1"/>
    <xf numFmtId="0" fontId="38" fillId="2" borderId="0" xfId="0" applyFont="1" applyFill="1" applyBorder="1" applyAlignment="1">
      <alignment horizontal="center" vertical="center" wrapText="1"/>
    </xf>
    <xf numFmtId="0" fontId="0" fillId="0" borderId="0" xfId="0" applyFont="1" applyAlignment="1">
      <alignment horizontal="center" vertical="center" wrapText="1"/>
    </xf>
    <xf numFmtId="0" fontId="32" fillId="0" borderId="0" xfId="0" applyFont="1" applyBorder="1" applyAlignment="1"/>
    <xf numFmtId="0" fontId="7" fillId="0" borderId="0" xfId="0" applyFont="1" applyBorder="1" applyAlignment="1">
      <alignment vertical="center" wrapText="1"/>
    </xf>
    <xf numFmtId="0" fontId="7" fillId="0" borderId="0" xfId="0" applyFont="1" applyFill="1" applyBorder="1" applyAlignment="1">
      <alignment vertical="center" wrapText="1"/>
    </xf>
    <xf numFmtId="0" fontId="21" fillId="0" borderId="2" xfId="0" applyFont="1" applyBorder="1" applyAlignment="1">
      <alignment vertical="center" wrapText="1"/>
    </xf>
    <xf numFmtId="0" fontId="21" fillId="0" borderId="0" xfId="0" applyFont="1" applyBorder="1" applyAlignment="1">
      <alignment vertical="center" wrapText="1"/>
    </xf>
    <xf numFmtId="0" fontId="35" fillId="0" borderId="0" xfId="0" applyFont="1" applyFill="1" applyAlignment="1"/>
    <xf numFmtId="0" fontId="35" fillId="0" borderId="0" xfId="0" applyFont="1" applyFill="1" applyAlignment="1">
      <alignment wrapText="1"/>
    </xf>
    <xf numFmtId="0" fontId="6" fillId="0" borderId="1" xfId="0" applyFont="1" applyBorder="1" applyAlignment="1">
      <alignment vertical="center"/>
    </xf>
    <xf numFmtId="0" fontId="13" fillId="0" borderId="1" xfId="0" applyFont="1" applyBorder="1" applyAlignment="1">
      <alignment vertical="center"/>
    </xf>
    <xf numFmtId="0" fontId="10" fillId="0" borderId="1" xfId="0" applyFont="1" applyBorder="1" applyAlignment="1">
      <alignment vertical="top"/>
    </xf>
    <xf numFmtId="0" fontId="0" fillId="0" borderId="1" xfId="0" applyBorder="1" applyAlignment="1">
      <alignment vertical="top"/>
    </xf>
    <xf numFmtId="0" fontId="21" fillId="0" borderId="0" xfId="0" applyFont="1" applyFill="1" applyBorder="1" applyAlignment="1">
      <alignment vertical="center"/>
    </xf>
    <xf numFmtId="0" fontId="6" fillId="0" borderId="2" xfId="0" applyFont="1" applyBorder="1" applyAlignment="1">
      <alignment vertical="center"/>
    </xf>
    <xf numFmtId="0" fontId="0" fillId="0" borderId="3" xfId="0" applyBorder="1" applyAlignment="1">
      <alignment vertical="center"/>
    </xf>
    <xf numFmtId="0" fontId="21" fillId="0" borderId="2" xfId="0" applyFont="1" applyBorder="1" applyAlignment="1">
      <alignment wrapText="1"/>
    </xf>
    <xf numFmtId="0" fontId="21" fillId="0" borderId="0" xfId="0" applyFont="1" applyBorder="1" applyAlignment="1"/>
    <xf numFmtId="0" fontId="9" fillId="2" borderId="0" xfId="0" applyFont="1" applyFill="1" applyBorder="1" applyAlignment="1">
      <alignment horizontal="center"/>
    </xf>
    <xf numFmtId="0" fontId="0" fillId="0" borderId="0" xfId="0" applyAlignment="1">
      <alignment horizontal="center"/>
    </xf>
    <xf numFmtId="0" fontId="20" fillId="0" borderId="0" xfId="0" applyFont="1" applyFill="1" applyBorder="1" applyAlignment="1">
      <alignment wrapText="1"/>
    </xf>
    <xf numFmtId="0" fontId="0" fillId="0" borderId="0" xfId="0" applyAlignment="1">
      <alignment wrapText="1"/>
    </xf>
    <xf numFmtId="0" fontId="7" fillId="0" borderId="2" xfId="0" applyFont="1" applyBorder="1" applyAlignment="1">
      <alignment wrapText="1"/>
    </xf>
    <xf numFmtId="0" fontId="7" fillId="0" borderId="0" xfId="0" applyFont="1" applyBorder="1" applyAlignment="1">
      <alignment wrapText="1"/>
    </xf>
    <xf numFmtId="0" fontId="21" fillId="0" borderId="1" xfId="0" applyFont="1" applyBorder="1" applyAlignment="1">
      <alignment vertical="center"/>
    </xf>
    <xf numFmtId="0" fontId="0" fillId="0" borderId="1" xfId="0" applyBorder="1" applyAlignment="1">
      <alignment vertical="center"/>
    </xf>
    <xf numFmtId="0" fontId="18" fillId="0" borderId="0" xfId="0" applyFont="1" applyBorder="1" applyAlignment="1">
      <alignment vertical="center"/>
    </xf>
    <xf numFmtId="0" fontId="21" fillId="0" borderId="2" xfId="0" applyFont="1" applyFill="1" applyBorder="1" applyAlignment="1">
      <alignment vertical="center"/>
    </xf>
    <xf numFmtId="0" fontId="0" fillId="0" borderId="2" xfId="0" applyFill="1" applyBorder="1" applyAlignment="1"/>
    <xf numFmtId="0" fontId="21" fillId="0" borderId="0" xfId="0" applyFont="1" applyFill="1" applyAlignment="1">
      <alignment vertical="center"/>
    </xf>
    <xf numFmtId="0" fontId="21" fillId="0" borderId="1" xfId="0" applyFont="1" applyBorder="1" applyAlignment="1">
      <alignment vertical="center" wrapText="1"/>
    </xf>
    <xf numFmtId="0" fontId="0" fillId="0" borderId="1" xfId="0" applyBorder="1" applyAlignment="1">
      <alignment vertical="center" wrapText="1"/>
    </xf>
    <xf numFmtId="0" fontId="8" fillId="0" borderId="0" xfId="0" applyFont="1" applyFill="1" applyAlignment="1">
      <alignment vertical="center"/>
    </xf>
    <xf numFmtId="0" fontId="4" fillId="0" borderId="0" xfId="0" applyFont="1" applyFill="1" applyAlignment="1"/>
    <xf numFmtId="0" fontId="6" fillId="0" borderId="1" xfId="0" applyFont="1" applyBorder="1" applyAlignment="1">
      <alignment vertical="center" wrapText="1"/>
    </xf>
    <xf numFmtId="0" fontId="15" fillId="2" borderId="0" xfId="0" applyFont="1" applyFill="1" applyAlignment="1">
      <alignment horizontal="center" vertical="center"/>
    </xf>
    <xf numFmtId="0" fontId="9" fillId="2" borderId="0" xfId="0" applyFont="1" applyFill="1" applyBorder="1" applyAlignment="1">
      <alignment horizontal="center" vertical="center"/>
    </xf>
    <xf numFmtId="1" fontId="18" fillId="0" borderId="2" xfId="0" applyNumberFormat="1" applyFont="1" applyFill="1" applyBorder="1" applyAlignment="1">
      <alignment horizontal="left" vertical="center" wrapText="1"/>
    </xf>
    <xf numFmtId="1" fontId="18" fillId="0" borderId="0" xfId="0" applyNumberFormat="1" applyFont="1" applyFill="1" applyBorder="1" applyAlignment="1">
      <alignment horizontal="left" vertical="center" wrapText="1"/>
    </xf>
    <xf numFmtId="9" fontId="29" fillId="0" borderId="1" xfId="0" applyNumberFormat="1" applyFont="1" applyBorder="1" applyAlignment="1">
      <alignment horizontal="center" vertical="center" wrapText="1"/>
    </xf>
    <xf numFmtId="0" fontId="63" fillId="0" borderId="0" xfId="0" applyFont="1"/>
    <xf numFmtId="0" fontId="2" fillId="0" borderId="1" xfId="0" applyFont="1" applyBorder="1" applyAlignment="1">
      <alignment horizontal="left"/>
    </xf>
    <xf numFmtId="3" fontId="2" fillId="0" borderId="1" xfId="0" applyNumberFormat="1" applyFont="1" applyBorder="1"/>
    <xf numFmtId="1" fontId="10" fillId="0" borderId="0" xfId="0" applyNumberFormat="1" applyFont="1" applyFill="1" applyBorder="1" applyAlignment="1">
      <alignment horizontal="left" vertical="top" wrapText="1"/>
    </xf>
    <xf numFmtId="3" fontId="10" fillId="0" borderId="0" xfId="0" applyNumberFormat="1" applyFont="1" applyFill="1" applyBorder="1" applyAlignment="1">
      <alignment horizontal="right" vertical="top"/>
    </xf>
    <xf numFmtId="0" fontId="5" fillId="2" borderId="3" xfId="0" applyFont="1" applyFill="1" applyBorder="1" applyAlignment="1">
      <alignment horizontal="left"/>
    </xf>
    <xf numFmtId="10" fontId="13" fillId="0" borderId="0" xfId="1" applyNumberFormat="1" applyFont="1"/>
    <xf numFmtId="10" fontId="13" fillId="0" borderId="0" xfId="0" applyNumberFormat="1" applyFont="1"/>
  </cellXfs>
  <cellStyles count="16">
    <cellStyle name="Komma 2" xfId="11" xr:uid="{00000000-0005-0000-0000-000000000000}"/>
    <cellStyle name="Komma 4" xfId="14" xr:uid="{00000000-0005-0000-0000-000001000000}"/>
    <cellStyle name="Procent" xfId="1" builtinId="5"/>
    <cellStyle name="Procent 2" xfId="9" xr:uid="{00000000-0005-0000-0000-000003000000}"/>
    <cellStyle name="Procent 2 2" xfId="13" xr:uid="{00000000-0005-0000-0000-000004000000}"/>
    <cellStyle name="SAPBEXaggData" xfId="7" xr:uid="{00000000-0005-0000-0000-000005000000}"/>
    <cellStyle name="SAPBEXaggItem" xfId="5" xr:uid="{00000000-0005-0000-0000-000006000000}"/>
    <cellStyle name="SAPBEXchaText" xfId="8" xr:uid="{00000000-0005-0000-0000-000007000000}"/>
    <cellStyle name="SAPBEXstdData" xfId="6" xr:uid="{00000000-0005-0000-0000-000008000000}"/>
    <cellStyle name="SAPBEXstdItem" xfId="4" xr:uid="{00000000-0005-0000-0000-000009000000}"/>
    <cellStyle name="Standaard" xfId="0" builtinId="0"/>
    <cellStyle name="Standaard 2" xfId="2" xr:uid="{00000000-0005-0000-0000-00000B000000}"/>
    <cellStyle name="Standaard 2 2" xfId="12" xr:uid="{00000000-0005-0000-0000-00000C000000}"/>
    <cellStyle name="Standaard 2 3" xfId="10" xr:uid="{00000000-0005-0000-0000-00000D000000}"/>
    <cellStyle name="Standaard 2_2.2.2 Gas m3" xfId="15" xr:uid="{00000000-0005-0000-0000-00000E000000}"/>
    <cellStyle name="Standaard 3" xfId="3" xr:uid="{00000000-0005-0000-0000-00000F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'1.1.3 Inhuur en financieel'!$A$125</c:f>
              <c:strCache>
                <c:ptCount val="1"/>
                <c:pt idx="0">
                  <c:v>Aandeel uitgaven aan personeel </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'1.1.3 Inhuur en financieel'!$B$124:$F$124</c:f>
              <c:numCache>
                <c:formatCode>General</c:formatCode>
                <c:ptCount val="5"/>
                <c:pt idx="0">
                  <c:v>2017</c:v>
                </c:pt>
                <c:pt idx="1">
                  <c:v>2018</c:v>
                </c:pt>
                <c:pt idx="2">
                  <c:v>2019</c:v>
                </c:pt>
                <c:pt idx="3">
                  <c:v>2020</c:v>
                </c:pt>
                <c:pt idx="4">
                  <c:v>2021</c:v>
                </c:pt>
              </c:numCache>
            </c:numRef>
          </c:cat>
          <c:val>
            <c:numRef>
              <c:f>'1.1.3 Inhuur en financieel'!$B$125:$F$125</c:f>
              <c:numCache>
                <c:formatCode>0.0%</c:formatCode>
                <c:ptCount val="5"/>
                <c:pt idx="0">
                  <c:v>0.104</c:v>
                </c:pt>
                <c:pt idx="1">
                  <c:v>0.107</c:v>
                </c:pt>
                <c:pt idx="2">
                  <c:v>0.10299999999999999</c:v>
                </c:pt>
                <c:pt idx="3">
                  <c:v>0.122</c:v>
                </c:pt>
              </c:numCache>
            </c:numRef>
          </c:val>
          <c:extLst>
            <c:ext xmlns:c16="http://schemas.microsoft.com/office/drawing/2014/chart" uri="{C3380CC4-5D6E-409C-BE32-E72D297353CC}">
              <c16:uniqueId val="{00000002-AA39-4EE4-8613-C3F0560A5953}"/>
            </c:ext>
          </c:extLst>
        </c:ser>
        <c:dLbls>
          <c:showLegendKey val="0"/>
          <c:showVal val="0"/>
          <c:showCatName val="0"/>
          <c:showSerName val="0"/>
          <c:showPercent val="0"/>
          <c:showBubbleSize val="0"/>
        </c:dLbls>
        <c:gapWidth val="78"/>
        <c:overlap val="-27"/>
        <c:axId val="613342543"/>
        <c:axId val="613339919"/>
        <c:extLst>
          <c:ext xmlns:c15="http://schemas.microsoft.com/office/drawing/2012/chart" uri="{02D57815-91ED-43cb-92C2-25804820EDAC}">
            <c15:filteredBarSeries>
              <c15:ser>
                <c:idx val="0"/>
                <c:order val="0"/>
                <c:tx>
                  <c:strRef>
                    <c:extLst>
                      <c:ext uri="{02D57815-91ED-43cb-92C2-25804820EDAC}">
                        <c15:formulaRef>
                          <c15:sqref>'1.1.3 Inhuur en financieel'!$A$124</c15:sqref>
                        </c15:formulaRef>
                      </c:ext>
                    </c:extLst>
                    <c:strCache>
                      <c:ptCount val="1"/>
                      <c:pt idx="0">
                        <c:v>Jaar</c:v>
                      </c:pt>
                    </c:strCache>
                  </c:strRef>
                </c:tx>
                <c:spPr>
                  <a:solidFill>
                    <a:schemeClr val="accent1"/>
                  </a:solidFill>
                  <a:ln>
                    <a:noFill/>
                  </a:ln>
                  <a:effectLst/>
                </c:spPr>
                <c:invertIfNegative val="0"/>
                <c:cat>
                  <c:numRef>
                    <c:extLst>
                      <c:ext uri="{02D57815-91ED-43cb-92C2-25804820EDAC}">
                        <c15:formulaRef>
                          <c15:sqref>'1.1.3 Inhuur en financieel'!$B$124:$F$124</c15:sqref>
                        </c15:formulaRef>
                      </c:ext>
                    </c:extLst>
                    <c:numCache>
                      <c:formatCode>General</c:formatCode>
                      <c:ptCount val="5"/>
                      <c:pt idx="0">
                        <c:v>2017</c:v>
                      </c:pt>
                      <c:pt idx="1">
                        <c:v>2018</c:v>
                      </c:pt>
                      <c:pt idx="2">
                        <c:v>2019</c:v>
                      </c:pt>
                      <c:pt idx="3">
                        <c:v>2020</c:v>
                      </c:pt>
                      <c:pt idx="4">
                        <c:v>2021</c:v>
                      </c:pt>
                    </c:numCache>
                  </c:numRef>
                </c:cat>
                <c:val>
                  <c:numRef>
                    <c:extLst>
                      <c:ext uri="{02D57815-91ED-43cb-92C2-25804820EDAC}">
                        <c15:formulaRef>
                          <c15:sqref>'1.1.3 Inhuur en financieel'!$B$124:$F$124</c15:sqref>
                        </c15:formulaRef>
                      </c:ext>
                    </c:extLst>
                    <c:numCache>
                      <c:formatCode>General</c:formatCode>
                      <c:ptCount val="5"/>
                      <c:pt idx="0">
                        <c:v>2017</c:v>
                      </c:pt>
                      <c:pt idx="1">
                        <c:v>2018</c:v>
                      </c:pt>
                      <c:pt idx="2">
                        <c:v>2019</c:v>
                      </c:pt>
                      <c:pt idx="3">
                        <c:v>2020</c:v>
                      </c:pt>
                      <c:pt idx="4">
                        <c:v>2021</c:v>
                      </c:pt>
                    </c:numCache>
                  </c:numRef>
                </c:val>
                <c:extLst>
                  <c:ext xmlns:c16="http://schemas.microsoft.com/office/drawing/2014/chart" uri="{C3380CC4-5D6E-409C-BE32-E72D297353CC}">
                    <c16:uniqueId val="{00000000-AA39-4EE4-8613-C3F0560A5953}"/>
                  </c:ext>
                </c:extLst>
              </c15:ser>
            </c15:filteredBarSeries>
          </c:ext>
        </c:extLst>
      </c:barChart>
      <c:lineChart>
        <c:grouping val="standard"/>
        <c:varyColors val="0"/>
        <c:ser>
          <c:idx val="2"/>
          <c:order val="2"/>
          <c:tx>
            <c:strRef>
              <c:f>'1.1.3 Inhuur en financieel'!$A$126</c:f>
              <c:strCache>
                <c:ptCount val="1"/>
                <c:pt idx="0">
                  <c:v>Norm 10%</c:v>
                </c:pt>
              </c:strCache>
            </c:strRef>
          </c:tx>
          <c:spPr>
            <a:ln w="28575" cap="rnd">
              <a:solidFill>
                <a:srgbClr val="FF00FF"/>
              </a:solidFill>
              <a:round/>
            </a:ln>
            <a:effectLst/>
          </c:spPr>
          <c:marker>
            <c:symbol val="none"/>
          </c:marker>
          <c:cat>
            <c:numRef>
              <c:f>'1.1.3 Inhuur en financieel'!$B$124:$F$124</c:f>
              <c:numCache>
                <c:formatCode>General</c:formatCode>
                <c:ptCount val="5"/>
                <c:pt idx="0">
                  <c:v>2017</c:v>
                </c:pt>
                <c:pt idx="1">
                  <c:v>2018</c:v>
                </c:pt>
                <c:pt idx="2">
                  <c:v>2019</c:v>
                </c:pt>
                <c:pt idx="3">
                  <c:v>2020</c:v>
                </c:pt>
                <c:pt idx="4">
                  <c:v>2021</c:v>
                </c:pt>
              </c:numCache>
            </c:numRef>
          </c:cat>
          <c:val>
            <c:numRef>
              <c:f>'1.1.3 Inhuur en financieel'!$B$126:$F$126</c:f>
              <c:numCache>
                <c:formatCode>#,##0</c:formatCode>
                <c:ptCount val="5"/>
                <c:pt idx="0">
                  <c:v>0.1</c:v>
                </c:pt>
                <c:pt idx="1">
                  <c:v>0.1</c:v>
                </c:pt>
                <c:pt idx="2">
                  <c:v>0.1</c:v>
                </c:pt>
                <c:pt idx="3">
                  <c:v>0.1</c:v>
                </c:pt>
                <c:pt idx="4">
                  <c:v>0.1</c:v>
                </c:pt>
              </c:numCache>
            </c:numRef>
          </c:val>
          <c:smooth val="0"/>
          <c:extLst>
            <c:ext xmlns:c16="http://schemas.microsoft.com/office/drawing/2014/chart" uri="{C3380CC4-5D6E-409C-BE32-E72D297353CC}">
              <c16:uniqueId val="{00000003-AA39-4EE4-8613-C3F0560A5953}"/>
            </c:ext>
          </c:extLst>
        </c:ser>
        <c:dLbls>
          <c:showLegendKey val="0"/>
          <c:showVal val="0"/>
          <c:showCatName val="0"/>
          <c:showSerName val="0"/>
          <c:showPercent val="0"/>
          <c:showBubbleSize val="0"/>
        </c:dLbls>
        <c:marker val="1"/>
        <c:smooth val="0"/>
        <c:axId val="613342543"/>
        <c:axId val="613339919"/>
      </c:lineChart>
      <c:catAx>
        <c:axId val="613342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13339919"/>
        <c:crosses val="autoZero"/>
        <c:auto val="1"/>
        <c:lblAlgn val="ctr"/>
        <c:lblOffset val="100"/>
        <c:noMultiLvlLbl val="0"/>
      </c:catAx>
      <c:valAx>
        <c:axId val="613339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13342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78549</xdr:colOff>
      <xdr:row>195</xdr:row>
      <xdr:rowOff>183648</xdr:rowOff>
    </xdr:from>
    <xdr:ext cx="4472058" cy="937629"/>
    <xdr:sp macro="" textlink="">
      <xdr:nvSpPr>
        <xdr:cNvPr id="26" name="Rechthoek 25">
          <a:extLst>
            <a:ext uri="{FF2B5EF4-FFF2-40B4-BE49-F238E27FC236}">
              <a16:creationId xmlns:a16="http://schemas.microsoft.com/office/drawing/2014/main" id="{00000000-0008-0000-0000-00001A000000}"/>
            </a:ext>
          </a:extLst>
        </xdr:cNvPr>
        <xdr:cNvSpPr/>
      </xdr:nvSpPr>
      <xdr:spPr>
        <a:xfrm>
          <a:off x="9498774" y="28320498"/>
          <a:ext cx="4472058" cy="937629"/>
        </a:xfrm>
        <a:prstGeom prst="rect">
          <a:avLst/>
        </a:prstGeom>
        <a:noFill/>
      </xdr:spPr>
      <xdr:txBody>
        <a:bodyPr wrap="none" lIns="91440" tIns="45720" rIns="91440" bIns="45720">
          <a:spAutoFit/>
        </a:bodyPr>
        <a:lstStyle/>
        <a:p>
          <a:pPr algn="ctr"/>
          <a:r>
            <a:rPr lang="nl-NL" sz="5400" b="1" cap="none" spc="0">
              <a:ln w="22225">
                <a:solidFill>
                  <a:schemeClr val="accent2"/>
                </a:solidFill>
                <a:prstDash val="solid"/>
              </a:ln>
              <a:solidFill>
                <a:schemeClr val="accent2">
                  <a:lumMod val="40000"/>
                  <a:lumOff val="60000"/>
                </a:schemeClr>
              </a:solidFill>
              <a:effectLst/>
            </a:rPr>
            <a:t>Nog in Tangelo</a:t>
          </a:r>
        </a:p>
      </xdr:txBody>
    </xdr:sp>
    <xdr:clientData/>
  </xdr:oneCellAnchor>
  <xdr:oneCellAnchor>
    <xdr:from>
      <xdr:col>0</xdr:col>
      <xdr:colOff>307308</xdr:colOff>
      <xdr:row>183</xdr:row>
      <xdr:rowOff>0</xdr:rowOff>
    </xdr:from>
    <xdr:ext cx="4925131" cy="937629"/>
    <xdr:sp macro="" textlink="">
      <xdr:nvSpPr>
        <xdr:cNvPr id="27" name="Rechthoek 26">
          <a:extLst>
            <a:ext uri="{FF2B5EF4-FFF2-40B4-BE49-F238E27FC236}">
              <a16:creationId xmlns:a16="http://schemas.microsoft.com/office/drawing/2014/main" id="{00000000-0008-0000-0000-00001B000000}"/>
            </a:ext>
          </a:extLst>
        </xdr:cNvPr>
        <xdr:cNvSpPr/>
      </xdr:nvSpPr>
      <xdr:spPr>
        <a:xfrm>
          <a:off x="916908" y="23648485"/>
          <a:ext cx="4925131" cy="937629"/>
        </a:xfrm>
        <a:prstGeom prst="rect">
          <a:avLst/>
        </a:prstGeom>
        <a:noFill/>
      </xdr:spPr>
      <xdr:txBody>
        <a:bodyPr wrap="none" lIns="91440" tIns="45720" rIns="91440" bIns="45720">
          <a:spAutoFit/>
        </a:bodyPr>
        <a:lstStyle/>
        <a:p>
          <a:pPr algn="ctr"/>
          <a:r>
            <a:rPr lang="nl-NL" sz="5400" b="1" cap="none" spc="0">
              <a:ln w="22225">
                <a:solidFill>
                  <a:schemeClr val="accent2"/>
                </a:solidFill>
                <a:prstDash val="solid"/>
              </a:ln>
              <a:solidFill>
                <a:schemeClr val="accent2">
                  <a:lumMod val="40000"/>
                  <a:lumOff val="60000"/>
                </a:schemeClr>
              </a:solidFill>
              <a:effectLst/>
            </a:rPr>
            <a:t>Niet meer in JBR</a:t>
          </a:r>
        </a:p>
      </xdr:txBody>
    </xdr:sp>
    <xdr:clientData/>
  </xdr:oneCellAnchor>
  <xdr:oneCellAnchor>
    <xdr:from>
      <xdr:col>8</xdr:col>
      <xdr:colOff>345789</xdr:colOff>
      <xdr:row>186</xdr:row>
      <xdr:rowOff>112210</xdr:rowOff>
    </xdr:from>
    <xdr:ext cx="184731" cy="937629"/>
    <xdr:sp macro="" textlink="">
      <xdr:nvSpPr>
        <xdr:cNvPr id="28" name="Rechthoek 27">
          <a:extLst>
            <a:ext uri="{FF2B5EF4-FFF2-40B4-BE49-F238E27FC236}">
              <a16:creationId xmlns:a16="http://schemas.microsoft.com/office/drawing/2014/main" id="{00000000-0008-0000-0000-00001C000000}"/>
            </a:ext>
          </a:extLst>
        </xdr:cNvPr>
        <xdr:cNvSpPr/>
      </xdr:nvSpPr>
      <xdr:spPr>
        <a:xfrm>
          <a:off x="6718014" y="26534560"/>
          <a:ext cx="184731" cy="937629"/>
        </a:xfrm>
        <a:prstGeom prst="rect">
          <a:avLst/>
        </a:prstGeom>
        <a:noFill/>
      </xdr:spPr>
      <xdr:txBody>
        <a:bodyPr wrap="none" lIns="91440" tIns="45720" rIns="91440" bIns="45720">
          <a:spAutoFit/>
        </a:bodyPr>
        <a:lstStyle/>
        <a:p>
          <a:pPr algn="ctr"/>
          <a:endParaRPr lang="nl-NL" sz="5400" b="1" cap="none" spc="0">
            <a:ln w="22225">
              <a:solidFill>
                <a:schemeClr val="accent2"/>
              </a:solidFill>
              <a:prstDash val="solid"/>
            </a:ln>
            <a:solidFill>
              <a:schemeClr val="accent2">
                <a:lumMod val="40000"/>
                <a:lumOff val="60000"/>
              </a:schemeClr>
            </a:solidFill>
            <a:effectLst/>
          </a:endParaRPr>
        </a:p>
      </xdr:txBody>
    </xdr:sp>
    <xdr:clientData/>
  </xdr:oneCellAnchor>
  <xdr:oneCellAnchor>
    <xdr:from>
      <xdr:col>0</xdr:col>
      <xdr:colOff>1062778</xdr:colOff>
      <xdr:row>185</xdr:row>
      <xdr:rowOff>79825</xdr:rowOff>
    </xdr:from>
    <xdr:ext cx="3261790" cy="937629"/>
    <xdr:sp macro="" textlink="">
      <xdr:nvSpPr>
        <xdr:cNvPr id="30" name="Rechthoek 29">
          <a:extLst>
            <a:ext uri="{FF2B5EF4-FFF2-40B4-BE49-F238E27FC236}">
              <a16:creationId xmlns:a16="http://schemas.microsoft.com/office/drawing/2014/main" id="{00000000-0008-0000-0000-00001E000000}"/>
            </a:ext>
          </a:extLst>
        </xdr:cNvPr>
        <xdr:cNvSpPr/>
      </xdr:nvSpPr>
      <xdr:spPr>
        <a:xfrm>
          <a:off x="1672378" y="25149625"/>
          <a:ext cx="3261790" cy="937629"/>
        </a:xfrm>
        <a:prstGeom prst="rect">
          <a:avLst/>
        </a:prstGeom>
        <a:noFill/>
      </xdr:spPr>
      <xdr:txBody>
        <a:bodyPr wrap="none" lIns="91440" tIns="45720" rIns="91440" bIns="45720">
          <a:spAutoFit/>
        </a:bodyPr>
        <a:lstStyle/>
        <a:p>
          <a:pPr algn="ctr"/>
          <a:r>
            <a:rPr lang="nl-NL" sz="5400" b="1" cap="none" spc="0">
              <a:ln w="22225">
                <a:solidFill>
                  <a:schemeClr val="accent2"/>
                </a:solidFill>
                <a:prstDash val="solid"/>
              </a:ln>
              <a:solidFill>
                <a:schemeClr val="accent2">
                  <a:lumMod val="40000"/>
                  <a:lumOff val="60000"/>
                </a:schemeClr>
              </a:solidFill>
              <a:effectLst/>
            </a:rPr>
            <a:t>Niet in JBR</a:t>
          </a:r>
        </a:p>
      </xdr:txBody>
    </xdr:sp>
    <xdr:clientData/>
  </xdr:oneCellAnchor>
  <xdr:oneCellAnchor>
    <xdr:from>
      <xdr:col>8</xdr:col>
      <xdr:colOff>345789</xdr:colOff>
      <xdr:row>26</xdr:row>
      <xdr:rowOff>112210</xdr:rowOff>
    </xdr:from>
    <xdr:ext cx="184731" cy="937629"/>
    <xdr:sp macro="" textlink="">
      <xdr:nvSpPr>
        <xdr:cNvPr id="33" name="Rechthoek 32">
          <a:extLst>
            <a:ext uri="{FF2B5EF4-FFF2-40B4-BE49-F238E27FC236}">
              <a16:creationId xmlns:a16="http://schemas.microsoft.com/office/drawing/2014/main" id="{00000000-0008-0000-0000-000021000000}"/>
            </a:ext>
          </a:extLst>
        </xdr:cNvPr>
        <xdr:cNvSpPr/>
      </xdr:nvSpPr>
      <xdr:spPr>
        <a:xfrm>
          <a:off x="6718014" y="25439185"/>
          <a:ext cx="184731" cy="937629"/>
        </a:xfrm>
        <a:prstGeom prst="rect">
          <a:avLst/>
        </a:prstGeom>
        <a:noFill/>
      </xdr:spPr>
      <xdr:txBody>
        <a:bodyPr wrap="none" lIns="91440" tIns="45720" rIns="91440" bIns="45720">
          <a:spAutoFit/>
        </a:bodyPr>
        <a:lstStyle/>
        <a:p>
          <a:pPr algn="ctr"/>
          <a:endParaRPr lang="nl-NL"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47625</xdr:colOff>
      <xdr:row>129</xdr:row>
      <xdr:rowOff>123825</xdr:rowOff>
    </xdr:from>
    <xdr:to>
      <xdr:col>2</xdr:col>
      <xdr:colOff>800100</xdr:colOff>
      <xdr:row>144</xdr:row>
      <xdr:rowOff>9525</xdr:rowOff>
    </xdr:to>
    <xdr:graphicFrame macro="">
      <xdr:nvGraphicFramePr>
        <xdr:cNvPr id="2" name="Grafiek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47625</xdr:colOff>
      <xdr:row>90</xdr:row>
      <xdr:rowOff>45535</xdr:rowOff>
    </xdr:from>
    <xdr:ext cx="9718494" cy="1782924"/>
    <xdr:sp macro="" textlink="">
      <xdr:nvSpPr>
        <xdr:cNvPr id="6" name="Rechthoek 5">
          <a:extLst>
            <a:ext uri="{FF2B5EF4-FFF2-40B4-BE49-F238E27FC236}">
              <a16:creationId xmlns:a16="http://schemas.microsoft.com/office/drawing/2014/main" id="{00000000-0008-0000-0200-000006000000}"/>
            </a:ext>
          </a:extLst>
        </xdr:cNvPr>
        <xdr:cNvSpPr/>
      </xdr:nvSpPr>
      <xdr:spPr>
        <a:xfrm>
          <a:off x="657225" y="18819310"/>
          <a:ext cx="9718494" cy="1782924"/>
        </a:xfrm>
        <a:prstGeom prst="rect">
          <a:avLst/>
        </a:prstGeom>
        <a:noFill/>
      </xdr:spPr>
      <xdr:txBody>
        <a:bodyPr wrap="none" lIns="91440" tIns="45720" rIns="91440" bIns="45720">
          <a:spAutoFit/>
        </a:bodyPr>
        <a:lstStyle/>
        <a:p>
          <a:pPr algn="l"/>
          <a:r>
            <a:rPr lang="nl-NL" sz="5400" b="1" cap="none" spc="0">
              <a:ln w="22225">
                <a:solidFill>
                  <a:schemeClr val="accent2"/>
                </a:solidFill>
                <a:prstDash val="solid"/>
              </a:ln>
              <a:solidFill>
                <a:schemeClr val="accent2">
                  <a:lumMod val="40000"/>
                  <a:lumOff val="60000"/>
                </a:schemeClr>
              </a:solidFill>
              <a:effectLst/>
            </a:rPr>
            <a:t>Concept,</a:t>
          </a:r>
          <a:r>
            <a:rPr lang="nl-NL" sz="5400" b="1" cap="none" spc="0" baseline="0">
              <a:ln w="22225">
                <a:solidFill>
                  <a:schemeClr val="accent2"/>
                </a:solidFill>
                <a:prstDash val="solid"/>
              </a:ln>
              <a:solidFill>
                <a:schemeClr val="accent2">
                  <a:lumMod val="40000"/>
                  <a:lumOff val="60000"/>
                </a:schemeClr>
              </a:solidFill>
              <a:effectLst/>
            </a:rPr>
            <a:t> nog controleren</a:t>
          </a:r>
        </a:p>
        <a:p>
          <a:pPr algn="l"/>
          <a:r>
            <a:rPr lang="nl-NL" sz="5400" b="1" cap="none" spc="0" baseline="0">
              <a:ln w="22225">
                <a:solidFill>
                  <a:schemeClr val="accent2"/>
                </a:solidFill>
                <a:prstDash val="solid"/>
              </a:ln>
              <a:solidFill>
                <a:schemeClr val="accent2">
                  <a:lumMod val="40000"/>
                  <a:lumOff val="60000"/>
                </a:schemeClr>
              </a:solidFill>
              <a:effectLst/>
            </a:rPr>
            <a:t>en afstemmen categoriemanager</a:t>
          </a:r>
          <a:endParaRPr lang="nl-NL"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44</xdr:row>
      <xdr:rowOff>0</xdr:rowOff>
    </xdr:from>
    <xdr:ext cx="123825" cy="123825"/>
    <xdr:pic macro="[1]!DesignIconClicked">
      <xdr:nvPicPr>
        <xdr:cNvPr id="3" name="BExW253QPOZK9KW8BJC3LBXGCG2N" descr="Y5HX37BEUWSN1NEFJKZJXI3SX" hidden="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6576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macro="[1]!DesignIconClicked">
      <xdr:nvPicPr>
        <xdr:cNvPr id="4" name="BEx973S463FCQVJ7QDFBUIU0WJ3F" descr="ZQTVYL8DCSADVT0QMRXFLU0TR" hidden="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84048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44</xdr:row>
      <xdr:rowOff>0</xdr:rowOff>
    </xdr:from>
    <xdr:ext cx="123825" cy="123825"/>
    <xdr:pic macro="[1]!DesignIconClicked">
      <xdr:nvPicPr>
        <xdr:cNvPr id="5" name="BEx5FXJGJOT93D0J2IRJ3985IUMI" hidden="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6576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macro="[1]!DesignIconClicked">
      <xdr:nvPicPr>
        <xdr:cNvPr id="6" name="BEx3RTMHAR35NUAAK49TV6NU7EPA" descr="QFXLG4ZCXTRQSJYFCKJ58G9N8" hidden="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47472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macro="[1]!DesignIconClicked">
      <xdr:nvPicPr>
        <xdr:cNvPr id="7" name="BExS8T38WLC2R738ZC7BDJQAKJAJ" descr="MRI962L5PB0E0YWXCIBN82VJH" hidden="1">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2336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44</xdr:row>
      <xdr:rowOff>0</xdr:rowOff>
    </xdr:from>
    <xdr:ext cx="123825" cy="123825"/>
    <xdr:pic macro="[1]!DesignIconClicked">
      <xdr:nvPicPr>
        <xdr:cNvPr id="8" name="BEx5F64BJ6DCM4EJH81D5ZFNPZ0V" descr="7DJ9FILZD2YPS6X1JBP9E76TU" hidden="1">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6576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44</xdr:row>
      <xdr:rowOff>0</xdr:rowOff>
    </xdr:from>
    <xdr:ext cx="123825" cy="123825"/>
    <xdr:pic macro="[1]!DesignIconClicked">
      <xdr:nvPicPr>
        <xdr:cNvPr id="9" name="BExQEXXHA3EEXR44LT6RKCDWM6ZT" hidden="1">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6576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48</xdr:row>
      <xdr:rowOff>0</xdr:rowOff>
    </xdr:from>
    <xdr:ext cx="123825" cy="123825"/>
    <xdr:pic macro="[1]!DesignIconClicked">
      <xdr:nvPicPr>
        <xdr:cNvPr id="10" name="BEx1X6AMHV6ZK3UJB2BXIJTJHYJU" descr="OALR4L95ELQLZ1Y1LETHM1CS9" hidden="1">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38912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macro="[1]!DesignIconClicked">
      <xdr:nvPicPr>
        <xdr:cNvPr id="11" name="BExSDIVCE09QKG3CT52PHCS6ZJ09" descr="9F076L7EQCF2COMMGCQG6BQGU" hidden="1">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47472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48</xdr:row>
      <xdr:rowOff>0</xdr:rowOff>
    </xdr:from>
    <xdr:ext cx="123825" cy="123825"/>
    <xdr:pic macro="[1]!DesignIconClicked">
      <xdr:nvPicPr>
        <xdr:cNvPr id="12" name="BExOCUIOFQWUGTBU5ESTW3EYEP5C" descr="9BNF49V0R6VVYPHEVMJ3ABDQZ" hidden="1">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38912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47</xdr:row>
      <xdr:rowOff>0</xdr:rowOff>
    </xdr:from>
    <xdr:ext cx="123825" cy="123825"/>
    <xdr:pic macro="[1]!DesignIconClicked">
      <xdr:nvPicPr>
        <xdr:cNvPr id="13" name="BExU65O9OE4B4MQ2A3OYH13M8BZJ" descr="3INNIMMPDBB0JF37L81M6ID21" hidden="1">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20624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macro="[1]!DesignIconClicked">
      <xdr:nvPicPr>
        <xdr:cNvPr id="14" name="BExOPRCR0UW7TKXSV5WDTL348FGL" descr="S9JM17GP1802LHN4GT14BJYIC" hidden="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2336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macro="[1]!DesignIconClicked">
      <xdr:nvPicPr>
        <xdr:cNvPr id="15" name="BEx5OESAY2W8SEGI3TSB65EHJ04B" descr="9CN2Y88X8WYV1HWZG1QILY9BK" hidden="1">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84048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44</xdr:row>
      <xdr:rowOff>0</xdr:rowOff>
    </xdr:from>
    <xdr:ext cx="123825" cy="123825"/>
    <xdr:pic macro="[1]!DesignIconClicked">
      <xdr:nvPicPr>
        <xdr:cNvPr id="16" name="BExGMWEQ2BYRY9BAO5T1X850MJN1" descr="AZ9ST0XDIOP50HSUFO5V31BR0" hidden="1">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6576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drawings/drawing4.xml><?xml version="1.0" encoding="utf-8"?>
<xdr:wsDr xmlns:xdr="http://schemas.openxmlformats.org/drawingml/2006/spreadsheetDrawing" xmlns:a="http://schemas.openxmlformats.org/drawingml/2006/main">
  <xdr:oneCellAnchor>
    <xdr:from>
      <xdr:col>21</xdr:col>
      <xdr:colOff>28575</xdr:colOff>
      <xdr:row>0</xdr:row>
      <xdr:rowOff>0</xdr:rowOff>
    </xdr:from>
    <xdr:ext cx="123825" cy="123825"/>
    <xdr:pic macro="[1]!DesignIconClicked">
      <xdr:nvPicPr>
        <xdr:cNvPr id="2" name="BExW253QPOZK9KW8BJC3LBXGCG2N" descr="Y5HX37BEUWSN1NEFJKZJXI3SX" hidden="1">
          <a:extLst>
            <a:ext uri="{FF2B5EF4-FFF2-40B4-BE49-F238E27FC236}">
              <a16:creationId xmlns:a16="http://schemas.microsoft.com/office/drawing/2014/main" id="{00000000-0008-0000-2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82750" y="1905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3" name="BEx973S463FCQVJ7QDFBUIU0WJ3F" descr="ZQTVYL8DCSADVT0QMRXFLU0TR" hidden="1">
          <a:extLst>
            <a:ext uri="{FF2B5EF4-FFF2-40B4-BE49-F238E27FC236}">
              <a16:creationId xmlns:a16="http://schemas.microsoft.com/office/drawing/2014/main" id="{00000000-0008-0000-2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401800" y="20955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85725</xdr:colOff>
      <xdr:row>0</xdr:row>
      <xdr:rowOff>0</xdr:rowOff>
    </xdr:from>
    <xdr:ext cx="123825" cy="123825"/>
    <xdr:pic macro="[1]!DesignIconClicked">
      <xdr:nvPicPr>
        <xdr:cNvPr id="4" name="BExRZO0PLWWMCLGRH7EH6UXYWGAJ" descr="9D4GQ34QB727H10MA3SSAR2R9" hidden="1">
          <a:extLst>
            <a:ext uri="{FF2B5EF4-FFF2-40B4-BE49-F238E27FC236}">
              <a16:creationId xmlns:a16="http://schemas.microsoft.com/office/drawing/2014/main" id="{00000000-0008-0000-28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39900" y="36195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5" name="BExBDP6HNAAJUM39SE5G2C8BKNRQ" descr="1TM64TL2QIMYV7WYSV2VLGXY4" hidden="1">
          <a:extLst>
            <a:ext uri="{FF2B5EF4-FFF2-40B4-BE49-F238E27FC236}">
              <a16:creationId xmlns:a16="http://schemas.microsoft.com/office/drawing/2014/main" id="{00000000-0008-0000-28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3810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6" name="BExQEGJP61DL2NZY6LMBHBZ0J5YT" descr="D6ZNRZJ7EX4GZT9RO8LE0C905" hidden="1">
          <a:extLst>
            <a:ext uri="{FF2B5EF4-FFF2-40B4-BE49-F238E27FC236}">
              <a16:creationId xmlns:a16="http://schemas.microsoft.com/office/drawing/2014/main" id="{00000000-0008-0000-28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40005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7" name="BExTY1BCS6HZIF6HI5491FGHDVAE" descr="MJ6976KI2UH1IE8M227DUYXMJ" hidden="1">
          <a:extLst>
            <a:ext uri="{FF2B5EF4-FFF2-40B4-BE49-F238E27FC236}">
              <a16:creationId xmlns:a16="http://schemas.microsoft.com/office/drawing/2014/main" id="{00000000-0008-0000-28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4191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8" name="BEx5FXJGJOT93D0J2IRJ3985IUMI" hidden="1">
          <a:extLst>
            <a:ext uri="{FF2B5EF4-FFF2-40B4-BE49-F238E27FC236}">
              <a16:creationId xmlns:a16="http://schemas.microsoft.com/office/drawing/2014/main" id="{00000000-0008-0000-2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1905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85725</xdr:colOff>
      <xdr:row>0</xdr:row>
      <xdr:rowOff>0</xdr:rowOff>
    </xdr:from>
    <xdr:ext cx="123825" cy="123825"/>
    <xdr:pic macro="[1]!DesignIconClicked">
      <xdr:nvPicPr>
        <xdr:cNvPr id="9" name="BExS8T38WLC2R738ZC7BDJQAKJAJ" descr="MRI962L5PB0E0YWXCIBN82VJH" hidden="1">
          <a:extLst>
            <a:ext uri="{FF2B5EF4-FFF2-40B4-BE49-F238E27FC236}">
              <a16:creationId xmlns:a16="http://schemas.microsoft.com/office/drawing/2014/main" id="{00000000-0008-0000-28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39900" y="2286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10" name="BEx5F64BJ6DCM4EJH81D5ZFNPZ0V" descr="7DJ9FILZD2YPS6X1JBP9E76TU" hidden="1">
          <a:extLst>
            <a:ext uri="{FF2B5EF4-FFF2-40B4-BE49-F238E27FC236}">
              <a16:creationId xmlns:a16="http://schemas.microsoft.com/office/drawing/2014/main" id="{00000000-0008-0000-2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1905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11" name="BExQEXXHA3EEXR44LT6RKCDWM6ZT" hidden="1">
          <a:extLst>
            <a:ext uri="{FF2B5EF4-FFF2-40B4-BE49-F238E27FC236}">
              <a16:creationId xmlns:a16="http://schemas.microsoft.com/office/drawing/2014/main" id="{00000000-0008-0000-28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1905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85725</xdr:colOff>
      <xdr:row>0</xdr:row>
      <xdr:rowOff>0</xdr:rowOff>
    </xdr:from>
    <xdr:ext cx="123825" cy="123825"/>
    <xdr:pic macro="[1]!DesignIconClicked">
      <xdr:nvPicPr>
        <xdr:cNvPr id="12" name="BEx1X6AMHV6ZK3UJB2BXIJTJHYJU" descr="OALR4L95ELQLZ1Y1LETHM1CS9" hidden="1">
          <a:extLst>
            <a:ext uri="{FF2B5EF4-FFF2-40B4-BE49-F238E27FC236}">
              <a16:creationId xmlns:a16="http://schemas.microsoft.com/office/drawing/2014/main" id="{00000000-0008-0000-28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439900" y="2667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13" name="BEx1QZGQZBAWJ8591VXEIPUOVS7X" descr="MEW27CPIFG44B7E7HEQUUF5QF" hidden="1">
          <a:extLst>
            <a:ext uri="{FF2B5EF4-FFF2-40B4-BE49-F238E27FC236}">
              <a16:creationId xmlns:a16="http://schemas.microsoft.com/office/drawing/2014/main" id="{00000000-0008-0000-28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36195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14" name="BExMF7LICJLPXSHM63A6EQ79YQKG" descr="U084VZL15IMB1OFRRAY6GVKAE" hidden="1">
          <a:extLst>
            <a:ext uri="{FF2B5EF4-FFF2-40B4-BE49-F238E27FC236}">
              <a16:creationId xmlns:a16="http://schemas.microsoft.com/office/drawing/2014/main" id="{00000000-0008-0000-28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3429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15" name="BExS343F8GCKP6HTF9Y97L133DX8" descr="ZRF0KB1IYQSNV63CTXT25G67G" hidden="1">
          <a:extLst>
            <a:ext uri="{FF2B5EF4-FFF2-40B4-BE49-F238E27FC236}">
              <a16:creationId xmlns:a16="http://schemas.microsoft.com/office/drawing/2014/main" id="{00000000-0008-0000-28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32385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16" name="BExZMRC09W87CY4B73NPZMNH21AH" descr="78CUMI0OVLYJRSDRQ3V2YX812" hidden="1">
          <a:extLst>
            <a:ext uri="{FF2B5EF4-FFF2-40B4-BE49-F238E27FC236}">
              <a16:creationId xmlns:a16="http://schemas.microsoft.com/office/drawing/2014/main" id="{00000000-0008-0000-28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3048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17" name="BExZXVFJ4DY4I24AARDT4AMP6EN1" descr="TXSMH2MTH86CYKA26740RQPUC" hidden="1">
          <a:extLst>
            <a:ext uri="{FF2B5EF4-FFF2-40B4-BE49-F238E27FC236}">
              <a16:creationId xmlns:a16="http://schemas.microsoft.com/office/drawing/2014/main" id="{00000000-0008-0000-28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28670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18" name="BExOCUIOFQWUGTBU5ESTW3EYEP5C" descr="9BNF49V0R6VVYPHEVMJ3ABDQZ" hidden="1">
          <a:extLst>
            <a:ext uri="{FF2B5EF4-FFF2-40B4-BE49-F238E27FC236}">
              <a16:creationId xmlns:a16="http://schemas.microsoft.com/office/drawing/2014/main" id="{00000000-0008-0000-28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2667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19" name="BExU65O9OE4B4MQ2A3OYH13M8BZJ" descr="3INNIMMPDBB0JF37L81M6ID21" hidden="1">
          <a:extLst>
            <a:ext uri="{FF2B5EF4-FFF2-40B4-BE49-F238E27FC236}">
              <a16:creationId xmlns:a16="http://schemas.microsoft.com/office/drawing/2014/main" id="{00000000-0008-0000-28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24765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20" name="BExOPRCR0UW7TKXSV5WDTL348FGL" descr="S9JM17GP1802LHN4GT14BJYIC" hidden="1">
          <a:extLst>
            <a:ext uri="{FF2B5EF4-FFF2-40B4-BE49-F238E27FC236}">
              <a16:creationId xmlns:a16="http://schemas.microsoft.com/office/drawing/2014/main" id="{00000000-0008-0000-28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2286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21" name="BEx5OESAY2W8SEGI3TSB65EHJ04B" descr="9CN2Y88X8WYV1HWZG1QILY9BK" hidden="1">
          <a:extLst>
            <a:ext uri="{FF2B5EF4-FFF2-40B4-BE49-F238E27FC236}">
              <a16:creationId xmlns:a16="http://schemas.microsoft.com/office/drawing/2014/main" id="{00000000-0008-0000-28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20955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22" name="BExGMWEQ2BYRY9BAO5T1X850MJN1" descr="AZ9ST0XDIOP50HSUFO5V31BR0" hidden="1">
          <a:extLst>
            <a:ext uri="{FF2B5EF4-FFF2-40B4-BE49-F238E27FC236}">
              <a16:creationId xmlns:a16="http://schemas.microsoft.com/office/drawing/2014/main" id="{00000000-0008-0000-28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19050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21</xdr:col>
      <xdr:colOff>47625</xdr:colOff>
      <xdr:row>0</xdr:row>
      <xdr:rowOff>0</xdr:rowOff>
    </xdr:from>
    <xdr:ext cx="123825" cy="123825"/>
    <xdr:pic macro="[1]!DesignIconClicked">
      <xdr:nvPicPr>
        <xdr:cNvPr id="23" name="BExS343F8GCKP6HTF9Y97L133DX8" descr="ZRF0KB1IYQSNV63CTXT25G67G" hidden="1">
          <a:extLst>
            <a:ext uri="{FF2B5EF4-FFF2-40B4-BE49-F238E27FC236}">
              <a16:creationId xmlns:a16="http://schemas.microsoft.com/office/drawing/2014/main" id="{00000000-0008-0000-28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401800" y="47625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data\App-v\c733049a-f278-4229-adb1-d4d5dd47c966\164236b0-77ac-49aa-8f05-7f5af34def21\root\vfs\programfilescommonx86\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sheetData sheetId="1"/>
      <sheetData sheetId="2"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50120-0E11-49F4-883F-E0D2121307C4}">
  <dimension ref="A1:A9"/>
  <sheetViews>
    <sheetView tabSelected="1" workbookViewId="0"/>
  </sheetViews>
  <sheetFormatPr defaultRowHeight="15" x14ac:dyDescent="0.25"/>
  <cols>
    <col min="1" max="1" width="108.5703125" customWidth="1"/>
  </cols>
  <sheetData>
    <row r="1" spans="1:1" x14ac:dyDescent="0.25">
      <c r="A1" s="222" t="s">
        <v>933</v>
      </c>
    </row>
    <row r="2" spans="1:1" x14ac:dyDescent="0.25">
      <c r="A2" t="s">
        <v>934</v>
      </c>
    </row>
    <row r="3" spans="1:1" x14ac:dyDescent="0.25">
      <c r="A3" t="s">
        <v>935</v>
      </c>
    </row>
    <row r="4" spans="1:1" x14ac:dyDescent="0.25">
      <c r="A4" t="s">
        <v>936</v>
      </c>
    </row>
    <row r="6" spans="1:1" x14ac:dyDescent="0.25">
      <c r="A6" s="569" t="s">
        <v>937</v>
      </c>
    </row>
    <row r="7" spans="1:1" x14ac:dyDescent="0.25">
      <c r="A7" t="s">
        <v>938</v>
      </c>
    </row>
    <row r="8" spans="1:1" x14ac:dyDescent="0.25">
      <c r="A8" t="s">
        <v>939</v>
      </c>
    </row>
    <row r="9" spans="1:1" x14ac:dyDescent="0.25">
      <c r="A9" t="s">
        <v>940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4"/>
  <dimension ref="A3:I19"/>
  <sheetViews>
    <sheetView workbookViewId="0"/>
  </sheetViews>
  <sheetFormatPr defaultRowHeight="12.75" customHeight="1" x14ac:dyDescent="0.25"/>
  <cols>
    <col min="1" max="1" width="19.85546875" customWidth="1"/>
  </cols>
  <sheetData>
    <row r="3" spans="1:9" ht="12.75" customHeight="1" x14ac:dyDescent="0.25">
      <c r="A3" s="130" t="s">
        <v>739</v>
      </c>
      <c r="B3" s="282"/>
      <c r="C3" s="281"/>
      <c r="D3" s="280"/>
      <c r="E3" s="280"/>
      <c r="F3" s="280"/>
    </row>
    <row r="4" spans="1:9" ht="12.75" customHeight="1" x14ac:dyDescent="0.25">
      <c r="A4" s="209" t="s">
        <v>0</v>
      </c>
      <c r="B4" s="209">
        <v>2017</v>
      </c>
      <c r="C4" s="209">
        <v>2018</v>
      </c>
      <c r="D4" s="209">
        <v>2019</v>
      </c>
      <c r="E4" s="209">
        <v>2020</v>
      </c>
      <c r="F4" s="209">
        <v>2021</v>
      </c>
    </row>
    <row r="5" spans="1:9" ht="12.75" customHeight="1" x14ac:dyDescent="0.25">
      <c r="A5" s="49" t="s">
        <v>379</v>
      </c>
      <c r="B5" s="50">
        <v>129838.71666666669</v>
      </c>
      <c r="C5" s="50">
        <v>111628.00000000003</v>
      </c>
      <c r="D5" s="50">
        <v>113721.02500000002</v>
      </c>
      <c r="E5" s="50">
        <v>90195.555555555547</v>
      </c>
      <c r="F5" s="50">
        <v>119331.50000000001</v>
      </c>
    </row>
    <row r="6" spans="1:9" ht="12.75" customHeight="1" x14ac:dyDescent="0.25">
      <c r="A6" s="49" t="s">
        <v>380</v>
      </c>
      <c r="B6" s="50">
        <v>97658.200789326467</v>
      </c>
      <c r="C6" s="50">
        <v>89798.624999999985</v>
      </c>
      <c r="D6" s="50">
        <v>88170.458512499987</v>
      </c>
      <c r="E6" s="50">
        <v>84100</v>
      </c>
      <c r="F6" s="50">
        <v>81569</v>
      </c>
    </row>
    <row r="7" spans="1:9" ht="12.75" customHeight="1" x14ac:dyDescent="0.25">
      <c r="A7" s="49" t="s">
        <v>381</v>
      </c>
      <c r="B7" s="50">
        <v>86092.634000000005</v>
      </c>
      <c r="C7" s="50">
        <v>85681.95</v>
      </c>
      <c r="D7" s="50">
        <v>92755.074999999997</v>
      </c>
      <c r="E7" s="50">
        <v>24898.45</v>
      </c>
      <c r="F7" s="50">
        <v>42318.05</v>
      </c>
    </row>
    <row r="8" spans="1:9" ht="12.75" customHeight="1" x14ac:dyDescent="0.25">
      <c r="A8" s="49" t="s">
        <v>382</v>
      </c>
      <c r="B8" s="50">
        <v>67529.696475999997</v>
      </c>
      <c r="C8" s="50">
        <v>69486.293950000007</v>
      </c>
      <c r="D8" s="50">
        <v>92177.657879000006</v>
      </c>
      <c r="E8" s="50">
        <v>75321.09599999999</v>
      </c>
      <c r="F8" s="50">
        <v>40230.448515000004</v>
      </c>
    </row>
    <row r="9" spans="1:9" ht="12.75" customHeight="1" x14ac:dyDescent="0.25">
      <c r="A9" s="49" t="s">
        <v>383</v>
      </c>
      <c r="B9" s="50">
        <v>16492.725699999999</v>
      </c>
      <c r="C9" s="50">
        <v>16728.028679999999</v>
      </c>
      <c r="D9" s="50">
        <v>17443.782620000002</v>
      </c>
      <c r="E9" s="50">
        <v>10809.678749999999</v>
      </c>
      <c r="F9" s="50">
        <v>12408</v>
      </c>
    </row>
    <row r="10" spans="1:9" ht="12.75" customHeight="1" x14ac:dyDescent="0.25">
      <c r="A10" s="49" t="s">
        <v>384</v>
      </c>
      <c r="B10" s="50">
        <v>68721.496579999992</v>
      </c>
      <c r="C10" s="50">
        <v>68975.318499999994</v>
      </c>
      <c r="D10" s="50">
        <v>70861.543279999998</v>
      </c>
      <c r="E10" s="50">
        <v>59201.904450000002</v>
      </c>
      <c r="F10" s="50">
        <v>40395</v>
      </c>
    </row>
    <row r="11" spans="1:9" ht="12.75" customHeight="1" x14ac:dyDescent="0.25">
      <c r="A11" s="49" t="s">
        <v>385</v>
      </c>
      <c r="B11" s="50">
        <v>26203.640451839776</v>
      </c>
      <c r="C11" s="50">
        <v>8524.3214561810964</v>
      </c>
      <c r="D11" s="50">
        <v>7624.9102380000004</v>
      </c>
      <c r="E11" s="50">
        <v>2682.6584389999998</v>
      </c>
      <c r="F11" s="50">
        <v>761.20101899999997</v>
      </c>
    </row>
    <row r="12" spans="1:9" ht="12.75" customHeight="1" x14ac:dyDescent="0.25">
      <c r="A12" s="446" t="s">
        <v>17</v>
      </c>
      <c r="B12" s="447">
        <v>492537.11066383292</v>
      </c>
      <c r="C12" s="447">
        <v>450822.53758618113</v>
      </c>
      <c r="D12" s="447">
        <v>482754.45252950001</v>
      </c>
      <c r="E12" s="447">
        <v>347209.34319455561</v>
      </c>
      <c r="F12" s="447">
        <v>337013.19953399996</v>
      </c>
    </row>
    <row r="13" spans="1:9" s="448" customFormat="1" ht="12.75" customHeight="1" x14ac:dyDescent="0.15">
      <c r="A13" s="516" t="s">
        <v>740</v>
      </c>
      <c r="B13" s="516"/>
      <c r="C13" s="516"/>
      <c r="D13" s="516"/>
      <c r="E13" s="516"/>
      <c r="F13" s="516"/>
      <c r="G13" s="516"/>
      <c r="H13" s="516"/>
      <c r="I13" s="516"/>
    </row>
    <row r="14" spans="1:9" s="448" customFormat="1" ht="12.75" customHeight="1" x14ac:dyDescent="0.15">
      <c r="A14" s="516"/>
      <c r="B14" s="516"/>
      <c r="C14" s="516"/>
      <c r="D14" s="516"/>
      <c r="E14" s="516"/>
      <c r="F14" s="516"/>
      <c r="G14" s="516"/>
      <c r="H14" s="516"/>
      <c r="I14" s="516"/>
    </row>
    <row r="15" spans="1:9" s="448" customFormat="1" ht="12.75" customHeight="1" x14ac:dyDescent="0.15">
      <c r="A15" s="516"/>
      <c r="B15" s="516"/>
      <c r="C15" s="516"/>
      <c r="D15" s="516"/>
      <c r="E15" s="516"/>
      <c r="F15" s="516"/>
      <c r="G15" s="516"/>
      <c r="H15" s="516"/>
      <c r="I15" s="516"/>
    </row>
    <row r="16" spans="1:9" s="448" customFormat="1" ht="12.75" customHeight="1" x14ac:dyDescent="0.15">
      <c r="A16" s="516"/>
      <c r="B16" s="516"/>
      <c r="C16" s="516"/>
      <c r="D16" s="516"/>
      <c r="E16" s="516"/>
      <c r="F16" s="516"/>
      <c r="G16" s="516"/>
      <c r="H16" s="516"/>
      <c r="I16" s="516"/>
    </row>
    <row r="17" spans="1:9" s="448" customFormat="1" ht="12.75" customHeight="1" x14ac:dyDescent="0.15">
      <c r="A17" s="516"/>
      <c r="B17" s="516"/>
      <c r="C17" s="516"/>
      <c r="D17" s="516"/>
      <c r="E17" s="516"/>
      <c r="F17" s="516"/>
      <c r="G17" s="516"/>
      <c r="H17" s="516"/>
      <c r="I17" s="516"/>
    </row>
    <row r="18" spans="1:9" s="448" customFormat="1" ht="12.75" customHeight="1" x14ac:dyDescent="0.15">
      <c r="A18" s="516"/>
      <c r="B18" s="516"/>
      <c r="C18" s="516"/>
      <c r="D18" s="516"/>
      <c r="E18" s="516"/>
      <c r="F18" s="516"/>
      <c r="G18" s="516"/>
      <c r="H18" s="516"/>
      <c r="I18" s="516"/>
    </row>
    <row r="19" spans="1:9" ht="12.75" customHeight="1" x14ac:dyDescent="0.25">
      <c r="A19" s="516"/>
      <c r="B19" s="516"/>
      <c r="C19" s="516"/>
      <c r="D19" s="516"/>
      <c r="E19" s="516"/>
      <c r="F19" s="516"/>
      <c r="G19" s="516"/>
      <c r="H19" s="516"/>
      <c r="I19" s="516"/>
    </row>
  </sheetData>
  <mergeCells count="1">
    <mergeCell ref="A13:I1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5"/>
  <dimension ref="A2:Q24"/>
  <sheetViews>
    <sheetView workbookViewId="0"/>
  </sheetViews>
  <sheetFormatPr defaultRowHeight="12.75" customHeight="1" x14ac:dyDescent="0.25"/>
  <cols>
    <col min="1" max="1" width="32.42578125" customWidth="1"/>
    <col min="5" max="17" width="9.140625" style="39"/>
  </cols>
  <sheetData>
    <row r="2" spans="1:17" ht="12.75" customHeight="1" x14ac:dyDescent="0.25">
      <c r="A2" s="449" t="s">
        <v>741</v>
      </c>
      <c r="B2" s="134"/>
      <c r="C2" s="132"/>
      <c r="H2" s="517"/>
      <c r="I2" s="518"/>
      <c r="J2" s="518"/>
      <c r="K2" s="518"/>
      <c r="L2" s="518"/>
      <c r="M2" s="518"/>
      <c r="N2" s="518"/>
      <c r="O2" s="518"/>
    </row>
    <row r="3" spans="1:17" s="342" customFormat="1" ht="12.75" customHeight="1" x14ac:dyDescent="0.25">
      <c r="A3" s="344" t="s">
        <v>0</v>
      </c>
      <c r="B3" s="344">
        <v>2020</v>
      </c>
      <c r="C3" s="344">
        <v>2021</v>
      </c>
      <c r="E3" s="324"/>
      <c r="F3" s="324"/>
      <c r="G3" s="324"/>
      <c r="H3" s="155"/>
      <c r="I3" s="155"/>
      <c r="J3" s="155"/>
      <c r="K3" s="156"/>
      <c r="L3" s="156"/>
      <c r="M3" s="156"/>
      <c r="N3" s="324"/>
      <c r="O3" s="324"/>
      <c r="P3" s="324"/>
      <c r="Q3" s="324"/>
    </row>
    <row r="4" spans="1:17" s="342" customFormat="1" ht="12.75" customHeight="1" x14ac:dyDescent="0.25">
      <c r="A4" s="343" t="s">
        <v>432</v>
      </c>
      <c r="B4" s="341">
        <v>533.34319837581768</v>
      </c>
      <c r="C4" s="341">
        <v>611.6208345</v>
      </c>
      <c r="E4" s="324"/>
      <c r="F4" s="324"/>
      <c r="G4" s="324"/>
      <c r="H4" s="340"/>
      <c r="I4" s="341"/>
      <c r="J4" s="341"/>
      <c r="K4" s="338"/>
      <c r="L4" s="338"/>
      <c r="M4" s="338"/>
      <c r="N4" s="324"/>
      <c r="O4" s="324"/>
      <c r="P4" s="324"/>
      <c r="Q4" s="324"/>
    </row>
    <row r="5" spans="1:17" s="342" customFormat="1" ht="12.75" customHeight="1" x14ac:dyDescent="0.25">
      <c r="A5" s="343" t="s">
        <v>429</v>
      </c>
      <c r="B5" s="338">
        <v>495.56827860407998</v>
      </c>
      <c r="C5" s="338">
        <v>564.58600000000001</v>
      </c>
      <c r="E5" s="324"/>
      <c r="F5" s="324"/>
      <c r="G5" s="324"/>
      <c r="H5" s="340"/>
      <c r="I5" s="341"/>
      <c r="J5" s="341"/>
      <c r="K5" s="338"/>
      <c r="L5" s="338"/>
      <c r="M5" s="338"/>
      <c r="N5" s="324"/>
      <c r="O5" s="324"/>
      <c r="P5" s="324"/>
      <c r="Q5" s="324"/>
    </row>
    <row r="6" spans="1:17" s="342" customFormat="1" ht="12.75" customHeight="1" x14ac:dyDescent="0.25">
      <c r="A6" s="572" t="s">
        <v>430</v>
      </c>
      <c r="B6" s="573">
        <v>1028.9114769798975</v>
      </c>
      <c r="C6" s="573">
        <v>1177</v>
      </c>
      <c r="E6" s="324"/>
      <c r="F6" s="324" t="s">
        <v>438</v>
      </c>
      <c r="G6" s="324"/>
      <c r="H6" s="340"/>
      <c r="I6" s="341"/>
      <c r="J6" s="341"/>
      <c r="K6" s="338"/>
      <c r="L6" s="338"/>
      <c r="M6" s="338"/>
      <c r="N6" s="324"/>
      <c r="O6" s="324"/>
      <c r="P6" s="324"/>
      <c r="Q6" s="324"/>
    </row>
    <row r="7" spans="1:17" s="324" customFormat="1" ht="12.75" customHeight="1" x14ac:dyDescent="0.25">
      <c r="A7" s="519" t="s">
        <v>742</v>
      </c>
      <c r="B7" s="519"/>
      <c r="C7" s="519"/>
      <c r="D7" s="519"/>
      <c r="E7" s="519"/>
      <c r="F7" s="519"/>
      <c r="G7" s="519"/>
      <c r="H7" s="519"/>
      <c r="I7" s="341"/>
      <c r="J7" s="341"/>
      <c r="K7" s="338"/>
      <c r="L7" s="338"/>
      <c r="M7" s="338"/>
    </row>
    <row r="8" spans="1:17" s="324" customFormat="1" ht="12.75" customHeight="1" x14ac:dyDescent="0.25">
      <c r="A8" s="519"/>
      <c r="B8" s="519"/>
      <c r="C8" s="519"/>
      <c r="D8" s="519"/>
      <c r="E8" s="519"/>
      <c r="F8" s="519"/>
      <c r="G8" s="519"/>
      <c r="H8" s="519"/>
      <c r="I8" s="341"/>
      <c r="J8" s="341"/>
      <c r="K8" s="338"/>
      <c r="L8" s="338"/>
      <c r="M8" s="338"/>
    </row>
    <row r="9" spans="1:17" s="324" customFormat="1" ht="12.75" customHeight="1" x14ac:dyDescent="0.25">
      <c r="A9" s="519"/>
      <c r="B9" s="519"/>
      <c r="C9" s="519"/>
      <c r="D9" s="519"/>
      <c r="E9" s="519"/>
      <c r="F9" s="519"/>
      <c r="G9" s="519"/>
      <c r="H9" s="519"/>
      <c r="I9" s="341"/>
      <c r="J9" s="341"/>
      <c r="K9" s="338"/>
      <c r="L9" s="338"/>
      <c r="M9" s="338"/>
    </row>
    <row r="10" spans="1:17" s="39" customFormat="1" ht="15" x14ac:dyDescent="0.25">
      <c r="A10" s="519"/>
      <c r="B10" s="519"/>
      <c r="C10" s="519"/>
      <c r="D10" s="519"/>
      <c r="E10" s="519"/>
      <c r="F10" s="519"/>
      <c r="G10" s="519"/>
      <c r="H10" s="519"/>
      <c r="I10" s="96"/>
      <c r="J10" s="96"/>
      <c r="K10" s="154"/>
      <c r="L10" s="154"/>
      <c r="M10" s="154"/>
      <c r="N10" s="244"/>
      <c r="O10" s="244"/>
    </row>
    <row r="11" spans="1:17" ht="12.75" customHeight="1" x14ac:dyDescent="0.25">
      <c r="A11" s="81" t="s">
        <v>184</v>
      </c>
      <c r="H11" s="157"/>
      <c r="I11" s="154"/>
      <c r="J11" s="154"/>
      <c r="K11" s="154"/>
      <c r="L11" s="154"/>
      <c r="M11" s="154"/>
      <c r="N11" s="244"/>
      <c r="O11" s="244"/>
    </row>
    <row r="12" spans="1:17" ht="12.75" customHeight="1" x14ac:dyDescent="0.25">
      <c r="H12" s="157"/>
      <c r="I12" s="154"/>
      <c r="J12" s="154"/>
      <c r="K12" s="154"/>
      <c r="L12" s="154"/>
      <c r="M12" s="154"/>
      <c r="N12" s="244"/>
      <c r="O12" s="244"/>
    </row>
    <row r="13" spans="1:17" ht="12.75" customHeight="1" x14ac:dyDescent="0.25">
      <c r="H13" s="157"/>
      <c r="I13" s="154"/>
      <c r="J13" s="154"/>
      <c r="K13" s="154"/>
      <c r="L13" s="154"/>
      <c r="M13" s="154"/>
      <c r="N13" s="244"/>
      <c r="O13" s="244"/>
    </row>
    <row r="14" spans="1:17" ht="12.75" customHeight="1" x14ac:dyDescent="0.25">
      <c r="H14" s="157"/>
      <c r="I14" s="154"/>
      <c r="J14" s="154"/>
      <c r="K14" s="154"/>
      <c r="L14" s="154"/>
      <c r="M14" s="154"/>
      <c r="N14" s="244"/>
      <c r="O14" s="244"/>
    </row>
    <row r="15" spans="1:17" ht="12.75" customHeight="1" x14ac:dyDescent="0.25">
      <c r="H15" s="157"/>
      <c r="I15" s="154"/>
      <c r="J15" s="154"/>
      <c r="K15" s="154"/>
      <c r="L15" s="154"/>
      <c r="M15" s="154"/>
      <c r="N15" s="244"/>
      <c r="O15" s="244"/>
    </row>
    <row r="16" spans="1:17" ht="12.75" customHeight="1" x14ac:dyDescent="0.25">
      <c r="H16" s="157"/>
      <c r="I16" s="154"/>
      <c r="J16" s="154"/>
      <c r="K16" s="154"/>
      <c r="L16" s="154"/>
      <c r="M16" s="154"/>
      <c r="N16" s="244"/>
      <c r="O16" s="244"/>
    </row>
    <row r="17" spans="8:15" ht="12.75" customHeight="1" x14ac:dyDescent="0.25">
      <c r="H17" s="157"/>
      <c r="I17" s="154"/>
      <c r="J17" s="154"/>
      <c r="K17" s="154"/>
      <c r="L17" s="154"/>
      <c r="M17" s="154"/>
      <c r="N17" s="244"/>
      <c r="O17" s="244"/>
    </row>
    <row r="18" spans="8:15" ht="12.75" customHeight="1" x14ac:dyDescent="0.25">
      <c r="H18" s="157"/>
      <c r="I18" s="154"/>
      <c r="J18" s="154"/>
      <c r="K18" s="154"/>
      <c r="L18" s="154"/>
      <c r="M18" s="154"/>
      <c r="N18" s="244"/>
      <c r="O18" s="244"/>
    </row>
    <row r="19" spans="8:15" ht="12.75" customHeight="1" x14ac:dyDescent="0.25">
      <c r="H19" s="157"/>
      <c r="I19" s="154"/>
      <c r="J19" s="154"/>
      <c r="K19" s="154"/>
      <c r="L19" s="154"/>
      <c r="M19" s="154"/>
      <c r="N19" s="244"/>
      <c r="O19" s="244"/>
    </row>
    <row r="20" spans="8:15" ht="12.75" customHeight="1" x14ac:dyDescent="0.25">
      <c r="H20" s="157"/>
      <c r="I20" s="154"/>
      <c r="J20" s="154"/>
      <c r="K20" s="154"/>
      <c r="L20" s="154"/>
      <c r="M20" s="154"/>
      <c r="N20" s="244"/>
      <c r="O20" s="244"/>
    </row>
    <row r="21" spans="8:15" ht="12.75" customHeight="1" x14ac:dyDescent="0.25">
      <c r="H21" s="157"/>
      <c r="I21" s="154"/>
      <c r="J21" s="154"/>
      <c r="K21" s="154"/>
      <c r="L21" s="154"/>
      <c r="M21" s="154"/>
      <c r="N21" s="244"/>
      <c r="O21" s="244"/>
    </row>
    <row r="22" spans="8:15" ht="12.75" customHeight="1" x14ac:dyDescent="0.25">
      <c r="H22" s="157"/>
      <c r="I22" s="154"/>
      <c r="J22" s="154"/>
      <c r="K22" s="154"/>
      <c r="L22" s="154"/>
      <c r="M22" s="154"/>
      <c r="N22" s="244"/>
      <c r="O22" s="244"/>
    </row>
    <row r="23" spans="8:15" ht="12.75" customHeight="1" x14ac:dyDescent="0.25">
      <c r="H23" s="157"/>
      <c r="I23" s="154"/>
      <c r="J23" s="154"/>
      <c r="K23" s="154"/>
      <c r="L23" s="154"/>
      <c r="M23" s="154"/>
      <c r="N23" s="244"/>
      <c r="O23" s="244"/>
    </row>
    <row r="24" spans="8:15" ht="12.75" customHeight="1" x14ac:dyDescent="0.25">
      <c r="H24" s="157"/>
      <c r="I24" s="154"/>
      <c r="J24" s="154"/>
      <c r="K24" s="154"/>
      <c r="L24" s="154"/>
      <c r="M24" s="154"/>
      <c r="N24" s="244"/>
      <c r="O24" s="244"/>
    </row>
  </sheetData>
  <mergeCells count="2">
    <mergeCell ref="H2:O2"/>
    <mergeCell ref="A7:H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6"/>
  <dimension ref="A2:G11"/>
  <sheetViews>
    <sheetView workbookViewId="0"/>
  </sheetViews>
  <sheetFormatPr defaultRowHeight="15" x14ac:dyDescent="0.25"/>
  <cols>
    <col min="1" max="1" width="40.140625" style="353" customWidth="1"/>
    <col min="2" max="4" width="8.140625" style="339" customWidth="1"/>
    <col min="5" max="5" width="12.42578125" style="339" bestFit="1" customWidth="1"/>
    <col min="6" max="16384" width="9.140625" style="339"/>
  </cols>
  <sheetData>
    <row r="2" spans="1:7" ht="15" customHeight="1" x14ac:dyDescent="0.25">
      <c r="A2" s="354" t="s">
        <v>743</v>
      </c>
    </row>
    <row r="3" spans="1:7" x14ac:dyDescent="0.25">
      <c r="A3" s="355" t="s">
        <v>0</v>
      </c>
      <c r="B3" s="349">
        <v>2019</v>
      </c>
      <c r="C3" s="349">
        <v>2020</v>
      </c>
      <c r="D3" s="349">
        <v>2021</v>
      </c>
      <c r="E3" s="356" t="s">
        <v>431</v>
      </c>
    </row>
    <row r="4" spans="1:7" x14ac:dyDescent="0.25">
      <c r="A4" s="350" t="s">
        <v>432</v>
      </c>
      <c r="B4" s="351">
        <v>1642.1164759999999</v>
      </c>
      <c r="C4" s="352">
        <v>1571.2891709333937</v>
      </c>
      <c r="D4" s="352">
        <v>1524</v>
      </c>
      <c r="E4" s="338">
        <v>1100</v>
      </c>
    </row>
    <row r="5" spans="1:7" x14ac:dyDescent="0.25">
      <c r="A5" s="350" t="s">
        <v>188</v>
      </c>
      <c r="B5" s="351"/>
      <c r="C5" s="352"/>
      <c r="D5" s="352"/>
      <c r="E5" s="338">
        <v>1100</v>
      </c>
    </row>
    <row r="6" spans="1:7" s="450" customFormat="1" x14ac:dyDescent="0.25">
      <c r="A6" s="520" t="s">
        <v>744</v>
      </c>
      <c r="B6" s="521"/>
      <c r="C6" s="521"/>
      <c r="D6" s="521"/>
      <c r="E6" s="521"/>
      <c r="F6" s="521"/>
      <c r="G6" s="521"/>
    </row>
    <row r="7" spans="1:7" s="451" customFormat="1" x14ac:dyDescent="0.25">
      <c r="A7" s="521"/>
      <c r="B7" s="521"/>
      <c r="C7" s="521"/>
      <c r="D7" s="521"/>
      <c r="E7" s="521"/>
      <c r="F7" s="521"/>
      <c r="G7" s="521"/>
    </row>
    <row r="8" spans="1:7" s="451" customFormat="1" x14ac:dyDescent="0.25">
      <c r="A8" s="521"/>
      <c r="B8" s="521"/>
      <c r="C8" s="521"/>
      <c r="D8" s="521"/>
      <c r="E8" s="521"/>
      <c r="F8" s="521"/>
      <c r="G8" s="521"/>
    </row>
    <row r="9" spans="1:7" s="451" customFormat="1" x14ac:dyDescent="0.25">
      <c r="A9" s="521"/>
      <c r="B9" s="521"/>
      <c r="C9" s="521"/>
      <c r="D9" s="521"/>
      <c r="E9" s="521"/>
      <c r="F9" s="521"/>
      <c r="G9" s="521"/>
    </row>
    <row r="10" spans="1:7" s="451" customFormat="1" x14ac:dyDescent="0.25">
      <c r="A10" s="521"/>
      <c r="B10" s="521"/>
      <c r="C10" s="521"/>
      <c r="D10" s="521"/>
      <c r="E10" s="521"/>
      <c r="F10" s="521"/>
      <c r="G10" s="521"/>
    </row>
    <row r="11" spans="1:7" x14ac:dyDescent="0.25">
      <c r="A11" s="452" t="s">
        <v>184</v>
      </c>
    </row>
  </sheetData>
  <mergeCells count="1">
    <mergeCell ref="A6:G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7"/>
  <dimension ref="A2:J14"/>
  <sheetViews>
    <sheetView workbookViewId="0"/>
  </sheetViews>
  <sheetFormatPr defaultRowHeight="15" x14ac:dyDescent="0.25"/>
  <cols>
    <col min="1" max="1" width="28" customWidth="1"/>
    <col min="7" max="7" width="11.85546875" bestFit="1" customWidth="1"/>
  </cols>
  <sheetData>
    <row r="2" spans="1:10" x14ac:dyDescent="0.25">
      <c r="A2" s="140" t="s">
        <v>745</v>
      </c>
      <c r="B2" s="20"/>
      <c r="C2" s="20"/>
      <c r="D2" s="20"/>
    </row>
    <row r="3" spans="1:10" x14ac:dyDescent="0.25">
      <c r="A3" s="363" t="s">
        <v>0</v>
      </c>
      <c r="B3" s="145">
        <v>2017</v>
      </c>
      <c r="C3" s="146">
        <v>2018</v>
      </c>
      <c r="D3" s="2">
        <v>2019</v>
      </c>
      <c r="E3" s="2">
        <v>2020</v>
      </c>
      <c r="F3" s="2">
        <v>2021</v>
      </c>
      <c r="G3" s="361" t="s">
        <v>189</v>
      </c>
    </row>
    <row r="4" spans="1:10" x14ac:dyDescent="0.25">
      <c r="A4" s="364" t="s">
        <v>433</v>
      </c>
      <c r="B4" s="147">
        <v>0.43</v>
      </c>
      <c r="C4" s="147">
        <v>0.56999999999999995</v>
      </c>
      <c r="D4" s="147">
        <v>0.56999999999999995</v>
      </c>
      <c r="E4" s="147">
        <v>0.6</v>
      </c>
      <c r="F4" s="147">
        <v>0.49</v>
      </c>
      <c r="G4" s="147">
        <v>1</v>
      </c>
    </row>
    <row r="5" spans="1:10" x14ac:dyDescent="0.25">
      <c r="A5" s="364" t="s">
        <v>434</v>
      </c>
      <c r="B5" s="147">
        <v>0.56999999999999995</v>
      </c>
      <c r="C5" s="147">
        <v>0.43</v>
      </c>
      <c r="D5" s="147">
        <v>0.43</v>
      </c>
      <c r="E5" s="147">
        <v>0.4</v>
      </c>
      <c r="F5" s="147">
        <v>0.51</v>
      </c>
      <c r="G5" s="148"/>
    </row>
    <row r="6" spans="1:10" x14ac:dyDescent="0.25">
      <c r="A6" s="81" t="s">
        <v>746</v>
      </c>
    </row>
    <row r="7" spans="1:10" x14ac:dyDescent="0.25">
      <c r="A7" s="348" t="s">
        <v>184</v>
      </c>
    </row>
    <row r="11" spans="1:10" x14ac:dyDescent="0.25">
      <c r="A11" s="283"/>
      <c r="B11" s="357"/>
      <c r="C11" s="357"/>
      <c r="D11" s="357"/>
      <c r="E11" s="357"/>
      <c r="F11" s="357"/>
      <c r="G11" s="357"/>
      <c r="H11" s="357"/>
      <c r="I11" s="357"/>
      <c r="J11" s="357"/>
    </row>
    <row r="12" spans="1:10" x14ac:dyDescent="0.25">
      <c r="A12" s="358"/>
      <c r="B12" s="359"/>
      <c r="C12" s="359"/>
      <c r="D12" s="359"/>
      <c r="E12" s="359"/>
      <c r="F12" s="359"/>
      <c r="G12" s="359"/>
      <c r="H12" s="359"/>
      <c r="I12" s="359"/>
      <c r="J12" s="359"/>
    </row>
    <row r="13" spans="1:10" x14ac:dyDescent="0.25">
      <c r="A13" s="358"/>
      <c r="B13" s="359"/>
      <c r="C13" s="359"/>
      <c r="D13" s="359"/>
      <c r="E13" s="359"/>
      <c r="F13" s="359"/>
      <c r="G13" s="359"/>
      <c r="H13" s="359"/>
      <c r="I13" s="359"/>
      <c r="J13" s="359"/>
    </row>
    <row r="14" spans="1:10" x14ac:dyDescent="0.25">
      <c r="A14" s="358"/>
      <c r="B14" s="359"/>
      <c r="C14" s="359"/>
      <c r="D14" s="359"/>
      <c r="E14" s="359"/>
      <c r="F14" s="359"/>
      <c r="G14" s="359"/>
      <c r="H14" s="360"/>
      <c r="I14" s="359"/>
      <c r="J14" s="36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dimension ref="A2:H6"/>
  <sheetViews>
    <sheetView workbookViewId="0"/>
  </sheetViews>
  <sheetFormatPr defaultRowHeight="15" x14ac:dyDescent="0.25"/>
  <cols>
    <col min="1" max="1" width="36.140625" style="339" bestFit="1" customWidth="1"/>
    <col min="2" max="6" width="9.140625" style="339"/>
    <col min="7" max="7" width="11.85546875" style="339" bestFit="1" customWidth="1"/>
    <col min="8" max="16384" width="9.140625" style="339"/>
  </cols>
  <sheetData>
    <row r="2" spans="1:8" x14ac:dyDescent="0.25">
      <c r="A2" s="354" t="s">
        <v>747</v>
      </c>
      <c r="B2" s="367"/>
      <c r="C2" s="367"/>
      <c r="D2" s="367"/>
      <c r="E2" s="367"/>
      <c r="F2" s="342"/>
    </row>
    <row r="3" spans="1:8" x14ac:dyDescent="0.25">
      <c r="A3" s="344" t="s">
        <v>0</v>
      </c>
      <c r="B3" s="345">
        <v>2017</v>
      </c>
      <c r="C3" s="346">
        <v>2018</v>
      </c>
      <c r="D3" s="344">
        <v>2019</v>
      </c>
      <c r="E3" s="344">
        <v>2020</v>
      </c>
      <c r="F3" s="344">
        <v>2021</v>
      </c>
      <c r="G3" s="368" t="s">
        <v>189</v>
      </c>
      <c r="H3" s="342"/>
    </row>
    <row r="4" spans="1:8" x14ac:dyDescent="0.25">
      <c r="A4" s="365" t="s">
        <v>435</v>
      </c>
      <c r="B4" s="366">
        <v>0</v>
      </c>
      <c r="C4" s="366">
        <v>0</v>
      </c>
      <c r="D4" s="366">
        <v>0</v>
      </c>
      <c r="E4" s="366">
        <v>0</v>
      </c>
      <c r="F4" s="366">
        <v>0</v>
      </c>
      <c r="G4" s="366">
        <v>0.5</v>
      </c>
      <c r="H4" s="342"/>
    </row>
    <row r="5" spans="1:8" s="372" customFormat="1" x14ac:dyDescent="0.25">
      <c r="A5" s="369" t="s">
        <v>184</v>
      </c>
      <c r="B5" s="341"/>
      <c r="C5" s="341"/>
      <c r="D5" s="338"/>
      <c r="E5" s="338"/>
      <c r="F5" s="370"/>
      <c r="G5" s="370"/>
      <c r="H5" s="371"/>
    </row>
    <row r="6" spans="1:8" x14ac:dyDescent="0.25">
      <c r="A6" s="342"/>
      <c r="B6" s="342"/>
      <c r="C6" s="342"/>
      <c r="D6" s="342"/>
      <c r="E6" s="342"/>
      <c r="F6" s="342"/>
      <c r="G6" s="342"/>
      <c r="H6" s="34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9"/>
  <dimension ref="A2:G19"/>
  <sheetViews>
    <sheetView workbookViewId="0"/>
  </sheetViews>
  <sheetFormatPr defaultRowHeight="15" customHeight="1" x14ac:dyDescent="0.15"/>
  <cols>
    <col min="1" max="1" width="26.42578125" style="132" customWidth="1"/>
    <col min="2" max="2" width="19.42578125" style="377" customWidth="1"/>
    <col min="3" max="7" width="12.140625" style="377" customWidth="1"/>
    <col min="8" max="16384" width="9.140625" style="132"/>
  </cols>
  <sheetData>
    <row r="2" spans="1:7" ht="15" customHeight="1" x14ac:dyDescent="0.15">
      <c r="A2" s="212" t="s">
        <v>748</v>
      </c>
    </row>
    <row r="3" spans="1:7" ht="15" customHeight="1" x14ac:dyDescent="0.15">
      <c r="A3" s="453" t="s">
        <v>0</v>
      </c>
      <c r="B3" s="373">
        <v>2017</v>
      </c>
      <c r="C3" s="373">
        <v>2018</v>
      </c>
      <c r="D3" s="373">
        <v>2019</v>
      </c>
      <c r="E3" s="373">
        <v>2020</v>
      </c>
      <c r="F3" s="373">
        <v>2021</v>
      </c>
      <c r="G3" s="373" t="s">
        <v>189</v>
      </c>
    </row>
    <row r="4" spans="1:7" ht="15" customHeight="1" x14ac:dyDescent="0.15">
      <c r="A4" s="362" t="s">
        <v>179</v>
      </c>
      <c r="B4" s="374" t="s">
        <v>180</v>
      </c>
      <c r="C4" s="374" t="s">
        <v>181</v>
      </c>
      <c r="D4" s="374" t="s">
        <v>182</v>
      </c>
      <c r="E4" s="374" t="s">
        <v>182</v>
      </c>
      <c r="F4" s="374" t="s">
        <v>347</v>
      </c>
      <c r="G4" s="374" t="s">
        <v>347</v>
      </c>
    </row>
    <row r="5" spans="1:7" ht="15" customHeight="1" x14ac:dyDescent="0.15">
      <c r="A5" s="362" t="s">
        <v>183</v>
      </c>
      <c r="B5" s="374">
        <v>1.42</v>
      </c>
      <c r="C5" s="374">
        <v>1.21</v>
      </c>
      <c r="D5" s="374">
        <v>1.05</v>
      </c>
      <c r="E5" s="374">
        <v>1.07</v>
      </c>
      <c r="F5" s="374">
        <v>0.93</v>
      </c>
      <c r="G5" s="374"/>
    </row>
    <row r="6" spans="1:7" ht="15" customHeight="1" x14ac:dyDescent="0.15">
      <c r="A6" s="337" t="s">
        <v>184</v>
      </c>
      <c r="B6" s="378"/>
      <c r="C6" s="378"/>
      <c r="D6" s="378"/>
    </row>
    <row r="8" spans="1:7" ht="15" customHeight="1" x14ac:dyDescent="0.15">
      <c r="A8" s="212" t="s">
        <v>749</v>
      </c>
      <c r="D8" s="379"/>
      <c r="E8" s="379"/>
    </row>
    <row r="9" spans="1:7" ht="15" customHeight="1" x14ac:dyDescent="0.15">
      <c r="A9" s="141" t="s">
        <v>179</v>
      </c>
      <c r="B9" s="380" t="s">
        <v>346</v>
      </c>
      <c r="C9" s="380" t="s">
        <v>189</v>
      </c>
      <c r="D9" s="381"/>
      <c r="E9" s="379"/>
    </row>
    <row r="10" spans="1:7" ht="15" customHeight="1" x14ac:dyDescent="0.15">
      <c r="A10" s="150" t="s">
        <v>349</v>
      </c>
      <c r="B10" s="375">
        <v>0.55000000000000004</v>
      </c>
      <c r="C10" s="375">
        <v>1</v>
      </c>
      <c r="D10" s="382"/>
      <c r="E10" s="379"/>
    </row>
    <row r="11" spans="1:7" ht="15" customHeight="1" x14ac:dyDescent="0.15">
      <c r="A11" s="150" t="s">
        <v>348</v>
      </c>
      <c r="B11" s="375">
        <v>0.14000000000000001</v>
      </c>
      <c r="C11" s="375"/>
      <c r="D11" s="382"/>
      <c r="E11" s="382"/>
    </row>
    <row r="12" spans="1:7" ht="15" customHeight="1" x14ac:dyDescent="0.15">
      <c r="A12" s="150" t="s">
        <v>428</v>
      </c>
      <c r="B12" s="375">
        <v>0.3</v>
      </c>
      <c r="C12" s="375"/>
      <c r="D12" s="382"/>
      <c r="E12" s="382"/>
    </row>
    <row r="13" spans="1:7" ht="15" customHeight="1" x14ac:dyDescent="0.15">
      <c r="A13" s="336" t="s">
        <v>184</v>
      </c>
      <c r="D13" s="379"/>
      <c r="E13" s="379"/>
    </row>
    <row r="14" spans="1:7" ht="15" customHeight="1" x14ac:dyDescent="0.15">
      <c r="D14" s="379"/>
      <c r="E14" s="379"/>
    </row>
    <row r="15" spans="1:7" ht="15" customHeight="1" x14ac:dyDescent="0.15">
      <c r="A15" s="212" t="s">
        <v>750</v>
      </c>
      <c r="D15" s="379"/>
      <c r="E15" s="379"/>
    </row>
    <row r="16" spans="1:7" ht="15" customHeight="1" x14ac:dyDescent="0.15">
      <c r="A16" s="141" t="s">
        <v>179</v>
      </c>
      <c r="B16" s="380">
        <v>2021</v>
      </c>
      <c r="C16" s="380" t="s">
        <v>189</v>
      </c>
      <c r="D16" s="379"/>
      <c r="E16" s="379"/>
    </row>
    <row r="17" spans="1:7" ht="15" customHeight="1" x14ac:dyDescent="0.15">
      <c r="A17" s="362" t="s">
        <v>436</v>
      </c>
      <c r="B17" s="375" t="s">
        <v>182</v>
      </c>
      <c r="C17" s="375" t="s">
        <v>182</v>
      </c>
    </row>
    <row r="18" spans="1:7" ht="15" customHeight="1" x14ac:dyDescent="0.15">
      <c r="A18" s="362" t="s">
        <v>183</v>
      </c>
      <c r="B18" s="376">
        <v>1.1100000000000001</v>
      </c>
      <c r="C18" s="375"/>
    </row>
    <row r="19" spans="1:7" s="208" customFormat="1" ht="15" customHeight="1" x14ac:dyDescent="0.15">
      <c r="A19" s="336" t="s">
        <v>184</v>
      </c>
      <c r="B19" s="383"/>
      <c r="C19" s="383"/>
      <c r="D19" s="384"/>
      <c r="E19" s="384"/>
      <c r="F19" s="384"/>
      <c r="G19" s="38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0"/>
  <dimension ref="A2:G8"/>
  <sheetViews>
    <sheetView workbookViewId="0"/>
  </sheetViews>
  <sheetFormatPr defaultRowHeight="15" x14ac:dyDescent="0.25"/>
  <cols>
    <col min="1" max="1" width="20.85546875" customWidth="1"/>
    <col min="7" max="7" width="11.85546875" bestFit="1" customWidth="1"/>
  </cols>
  <sheetData>
    <row r="2" spans="1:7" x14ac:dyDescent="0.25">
      <c r="A2" s="128" t="s">
        <v>751</v>
      </c>
    </row>
    <row r="3" spans="1:7" x14ac:dyDescent="0.25">
      <c r="A3" s="162" t="s">
        <v>0</v>
      </c>
      <c r="B3" s="143">
        <v>2017</v>
      </c>
      <c r="C3" s="142">
        <v>2018</v>
      </c>
      <c r="D3" s="141">
        <v>2019</v>
      </c>
      <c r="E3" s="141">
        <v>2020</v>
      </c>
      <c r="F3" s="141">
        <v>2021</v>
      </c>
      <c r="G3" s="141" t="s">
        <v>189</v>
      </c>
    </row>
    <row r="4" spans="1:7" ht="16.5" customHeight="1" x14ac:dyDescent="0.25">
      <c r="A4" s="166" t="s">
        <v>190</v>
      </c>
      <c r="B4" s="164">
        <v>0.76</v>
      </c>
      <c r="C4" s="165">
        <v>0.79</v>
      </c>
      <c r="D4" s="165">
        <v>0.79</v>
      </c>
      <c r="E4" s="165">
        <v>0.8</v>
      </c>
      <c r="F4" s="165">
        <v>0.81</v>
      </c>
      <c r="G4" s="165">
        <v>0.5</v>
      </c>
    </row>
    <row r="5" spans="1:7" ht="15" customHeight="1" x14ac:dyDescent="0.25">
      <c r="A5" s="166" t="s">
        <v>191</v>
      </c>
      <c r="B5" s="164">
        <v>0.66</v>
      </c>
      <c r="C5" s="165">
        <v>0.71</v>
      </c>
      <c r="D5" s="165">
        <v>0.72</v>
      </c>
      <c r="E5" s="165">
        <v>0.73250000000000004</v>
      </c>
      <c r="F5" s="165">
        <v>0.73380000000000001</v>
      </c>
      <c r="G5" s="165">
        <v>0.5</v>
      </c>
    </row>
    <row r="6" spans="1:7" ht="14.25" customHeight="1" x14ac:dyDescent="0.25">
      <c r="A6" s="166" t="s">
        <v>192</v>
      </c>
      <c r="B6" s="164">
        <v>0.76200000000000001</v>
      </c>
      <c r="C6" s="165">
        <v>0.81499999999999995</v>
      </c>
      <c r="D6" s="165">
        <v>0.81100000000000005</v>
      </c>
      <c r="E6" s="165">
        <v>0.83899999999999997</v>
      </c>
      <c r="F6" s="165">
        <v>0.82699999999999996</v>
      </c>
      <c r="G6" s="165">
        <v>0.5</v>
      </c>
    </row>
    <row r="7" spans="1:7" ht="13.5" customHeight="1" x14ac:dyDescent="0.25">
      <c r="A7" s="166" t="s">
        <v>193</v>
      </c>
      <c r="B7" s="164">
        <v>0.8</v>
      </c>
      <c r="C7" s="165">
        <v>0.82</v>
      </c>
      <c r="D7" s="165">
        <v>0.81</v>
      </c>
      <c r="E7" s="165">
        <v>0.81</v>
      </c>
      <c r="F7" s="165">
        <v>0.83</v>
      </c>
      <c r="G7" s="165">
        <v>0.5</v>
      </c>
    </row>
    <row r="8" spans="1:7" x14ac:dyDescent="0.25">
      <c r="A8" s="522" t="s">
        <v>94</v>
      </c>
      <c r="B8" s="522"/>
      <c r="C8" s="522"/>
      <c r="D8" s="522"/>
      <c r="E8" s="493"/>
    </row>
  </sheetData>
  <mergeCells count="1">
    <mergeCell ref="A8:E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1"/>
  <dimension ref="A2:I14"/>
  <sheetViews>
    <sheetView workbookViewId="0"/>
  </sheetViews>
  <sheetFormatPr defaultRowHeight="13.5" customHeight="1" x14ac:dyDescent="0.15"/>
  <cols>
    <col min="1" max="1" width="22.42578125" style="132" customWidth="1"/>
    <col min="2" max="7" width="9.5703125" style="132" customWidth="1"/>
    <col min="8" max="16384" width="9.140625" style="132"/>
  </cols>
  <sheetData>
    <row r="2" spans="1:9" ht="13.5" customHeight="1" x14ac:dyDescent="0.2">
      <c r="A2" s="385" t="s">
        <v>752</v>
      </c>
      <c r="B2" s="134"/>
      <c r="C2" s="134"/>
      <c r="D2" s="134"/>
      <c r="E2" s="134"/>
    </row>
    <row r="3" spans="1:9" ht="13.5" customHeight="1" x14ac:dyDescent="0.15">
      <c r="A3" s="189" t="s">
        <v>0</v>
      </c>
      <c r="B3" s="190">
        <v>2016</v>
      </c>
      <c r="C3" s="190">
        <v>2017</v>
      </c>
      <c r="D3" s="190">
        <v>2018</v>
      </c>
      <c r="E3" s="190">
        <v>2019</v>
      </c>
      <c r="F3" s="190">
        <v>2020</v>
      </c>
      <c r="G3" s="190">
        <v>2021</v>
      </c>
    </row>
    <row r="4" spans="1:9" ht="13.5" customHeight="1" x14ac:dyDescent="0.15">
      <c r="A4" s="135" t="s">
        <v>381</v>
      </c>
      <c r="B4" s="386">
        <v>92043.093000000081</v>
      </c>
      <c r="C4" s="136">
        <v>86092.634000000005</v>
      </c>
      <c r="D4" s="136">
        <v>85681.95</v>
      </c>
      <c r="E4" s="136">
        <v>92755.074999999997</v>
      </c>
      <c r="F4" s="136">
        <v>24898.45</v>
      </c>
      <c r="G4" s="136">
        <v>42318.05</v>
      </c>
    </row>
    <row r="5" spans="1:9" ht="13.5" customHeight="1" x14ac:dyDescent="0.15">
      <c r="A5" s="135" t="s">
        <v>384</v>
      </c>
      <c r="B5" s="386">
        <v>69702</v>
      </c>
      <c r="C5" s="136">
        <v>68721</v>
      </c>
      <c r="D5" s="136">
        <v>68975</v>
      </c>
      <c r="E5" s="136">
        <v>70862</v>
      </c>
      <c r="F5" s="136">
        <v>59202</v>
      </c>
      <c r="G5" s="136">
        <v>40395</v>
      </c>
    </row>
    <row r="6" spans="1:9" ht="13.5" customHeight="1" x14ac:dyDescent="0.15">
      <c r="A6" s="135" t="s">
        <v>383</v>
      </c>
      <c r="B6" s="386">
        <v>17297</v>
      </c>
      <c r="C6" s="136">
        <v>16493</v>
      </c>
      <c r="D6" s="136">
        <v>16728</v>
      </c>
      <c r="E6" s="136">
        <v>17444</v>
      </c>
      <c r="F6" s="136">
        <v>10810</v>
      </c>
      <c r="G6" s="136">
        <v>12408</v>
      </c>
    </row>
    <row r="7" spans="1:9" ht="13.5" customHeight="1" x14ac:dyDescent="0.15">
      <c r="A7" s="135" t="s">
        <v>382</v>
      </c>
      <c r="B7" s="386">
        <v>38451</v>
      </c>
      <c r="C7" s="136">
        <v>67529.696475999997</v>
      </c>
      <c r="D7" s="136">
        <v>69486.293950000007</v>
      </c>
      <c r="E7" s="136">
        <v>92177.657879000006</v>
      </c>
      <c r="F7" s="136">
        <v>75321.09599999999</v>
      </c>
      <c r="G7" s="136">
        <v>40230.448515000004</v>
      </c>
    </row>
    <row r="8" spans="1:9" ht="13.5" customHeight="1" x14ac:dyDescent="0.15">
      <c r="A8" s="135" t="s">
        <v>185</v>
      </c>
      <c r="B8" s="386">
        <v>24743.5871228004</v>
      </c>
      <c r="C8" s="136">
        <v>26203.640451839776</v>
      </c>
      <c r="D8" s="136">
        <v>8524.3214561810964</v>
      </c>
      <c r="E8" s="136">
        <v>7624.9102380000004</v>
      </c>
      <c r="F8" s="136">
        <v>2682.6584389999998</v>
      </c>
      <c r="G8" s="136">
        <v>761.20101899999997</v>
      </c>
    </row>
    <row r="9" spans="1:9" ht="13.5" customHeight="1" x14ac:dyDescent="0.15">
      <c r="A9" s="454" t="s">
        <v>17</v>
      </c>
      <c r="B9" s="455">
        <v>242236.68012280049</v>
      </c>
      <c r="C9" s="455">
        <v>265039.97092783981</v>
      </c>
      <c r="D9" s="455">
        <v>249395.56540618112</v>
      </c>
      <c r="E9" s="455">
        <v>280863.643117</v>
      </c>
      <c r="F9" s="455">
        <v>172914.20443899996</v>
      </c>
      <c r="G9" s="455">
        <v>136112</v>
      </c>
    </row>
    <row r="10" spans="1:9" s="244" customFormat="1" ht="13.5" customHeight="1" x14ac:dyDescent="0.15">
      <c r="A10" s="523" t="s">
        <v>753</v>
      </c>
      <c r="B10" s="524"/>
      <c r="C10" s="524"/>
      <c r="D10" s="524"/>
      <c r="E10" s="524"/>
      <c r="F10" s="524"/>
      <c r="G10" s="524"/>
      <c r="H10" s="524"/>
      <c r="I10" s="524"/>
    </row>
    <row r="11" spans="1:9" s="244" customFormat="1" ht="13.5" customHeight="1" x14ac:dyDescent="0.15">
      <c r="A11" s="524"/>
      <c r="B11" s="524"/>
      <c r="C11" s="524"/>
      <c r="D11" s="524"/>
      <c r="E11" s="524"/>
      <c r="F11" s="524"/>
      <c r="G11" s="524"/>
      <c r="H11" s="524"/>
      <c r="I11" s="524"/>
    </row>
    <row r="12" spans="1:9" s="244" customFormat="1" ht="13.5" customHeight="1" x14ac:dyDescent="0.15">
      <c r="A12" s="524"/>
      <c r="B12" s="524"/>
      <c r="C12" s="524"/>
      <c r="D12" s="524"/>
      <c r="E12" s="524"/>
      <c r="F12" s="524"/>
      <c r="G12" s="524"/>
      <c r="H12" s="524"/>
      <c r="I12" s="524"/>
    </row>
    <row r="13" spans="1:9" s="244" customFormat="1" ht="13.5" customHeight="1" x14ac:dyDescent="0.15">
      <c r="A13" s="524"/>
      <c r="B13" s="524"/>
      <c r="C13" s="524"/>
      <c r="D13" s="524"/>
      <c r="E13" s="524"/>
      <c r="F13" s="524"/>
      <c r="G13" s="524"/>
      <c r="H13" s="524"/>
      <c r="I13" s="524"/>
    </row>
    <row r="14" spans="1:9" ht="13.5" customHeight="1" x14ac:dyDescent="0.15">
      <c r="A14" s="81" t="s">
        <v>94</v>
      </c>
    </row>
  </sheetData>
  <mergeCells count="1">
    <mergeCell ref="A10:I13"/>
  </mergeCells>
  <pageMargins left="0.7" right="0.7" top="0.75" bottom="0.75" header="0.3" footer="0.3"/>
  <pageSetup paperSize="9"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2"/>
  <dimension ref="A2:G6"/>
  <sheetViews>
    <sheetView workbookViewId="0"/>
  </sheetViews>
  <sheetFormatPr defaultRowHeight="12.75" customHeight="1" x14ac:dyDescent="0.25"/>
  <cols>
    <col min="1" max="1" width="23.85546875" style="342" customWidth="1"/>
    <col min="2" max="6" width="9.140625" style="342"/>
    <col min="7" max="7" width="11.85546875" style="342" bestFit="1" customWidth="1"/>
    <col min="8" max="16384" width="9.140625" style="342"/>
  </cols>
  <sheetData>
    <row r="2" spans="1:7" ht="12.75" customHeight="1" x14ac:dyDescent="0.25">
      <c r="A2" s="387" t="s">
        <v>754</v>
      </c>
    </row>
    <row r="3" spans="1:7" ht="12.75" customHeight="1" x14ac:dyDescent="0.25">
      <c r="A3" s="329" t="s">
        <v>0</v>
      </c>
      <c r="B3" s="329">
        <v>2017</v>
      </c>
      <c r="C3" s="329">
        <v>2018</v>
      </c>
      <c r="D3" s="329">
        <v>2019</v>
      </c>
      <c r="E3" s="329">
        <v>2020</v>
      </c>
      <c r="F3" s="329">
        <v>2021</v>
      </c>
      <c r="G3" s="388" t="s">
        <v>683</v>
      </c>
    </row>
    <row r="4" spans="1:7" ht="12.75" customHeight="1" x14ac:dyDescent="0.25">
      <c r="A4" s="362" t="s">
        <v>186</v>
      </c>
      <c r="B4" s="389">
        <v>1.085883514313919E-2</v>
      </c>
      <c r="C4" s="389">
        <v>1.9738369842867094E-2</v>
      </c>
      <c r="D4" s="389">
        <v>3.1021236500688554E-2</v>
      </c>
      <c r="E4" s="389">
        <v>9.332969208711682E-2</v>
      </c>
      <c r="F4" s="389">
        <v>0.16751816938907677</v>
      </c>
      <c r="G4" s="434">
        <v>1</v>
      </c>
    </row>
    <row r="5" spans="1:7" ht="12.75" customHeight="1" x14ac:dyDescent="0.25">
      <c r="A5" s="362" t="s">
        <v>437</v>
      </c>
      <c r="B5" s="389"/>
      <c r="C5" s="389"/>
      <c r="D5" s="389"/>
      <c r="E5" s="389"/>
      <c r="F5" s="389"/>
      <c r="G5" s="434">
        <v>1</v>
      </c>
    </row>
    <row r="6" spans="1:7" ht="12.75" customHeight="1" x14ac:dyDescent="0.25">
      <c r="A6" s="347" t="s">
        <v>94</v>
      </c>
      <c r="B6" s="390"/>
      <c r="C6" s="390"/>
      <c r="D6" s="390"/>
      <c r="E6" s="390"/>
      <c r="F6" s="390"/>
    </row>
  </sheetData>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6"/>
  <dimension ref="A2:B16"/>
  <sheetViews>
    <sheetView workbookViewId="0">
      <selection activeCell="A2" sqref="A2"/>
    </sheetView>
  </sheetViews>
  <sheetFormatPr defaultRowHeight="15" x14ac:dyDescent="0.25"/>
  <cols>
    <col min="1" max="1" width="56.28515625" bestFit="1" customWidth="1"/>
  </cols>
  <sheetData>
    <row r="2" spans="1:2" x14ac:dyDescent="0.25">
      <c r="A2" s="171" t="s">
        <v>755</v>
      </c>
      <c r="B2" s="172"/>
    </row>
    <row r="3" spans="1:2" x14ac:dyDescent="0.25">
      <c r="A3" s="167" t="s">
        <v>194</v>
      </c>
      <c r="B3" s="9" t="s">
        <v>2</v>
      </c>
    </row>
    <row r="4" spans="1:2" x14ac:dyDescent="0.25">
      <c r="A4" s="168" t="s">
        <v>386</v>
      </c>
      <c r="B4" s="169">
        <v>496000</v>
      </c>
    </row>
    <row r="5" spans="1:2" x14ac:dyDescent="0.25">
      <c r="A5" s="168" t="s">
        <v>195</v>
      </c>
      <c r="B5" s="169">
        <v>527000</v>
      </c>
    </row>
    <row r="6" spans="1:2" x14ac:dyDescent="0.25">
      <c r="A6" s="168" t="s">
        <v>196</v>
      </c>
      <c r="B6" s="169">
        <v>640000</v>
      </c>
    </row>
    <row r="7" spans="1:2" x14ac:dyDescent="0.25">
      <c r="A7" s="168" t="s">
        <v>197</v>
      </c>
      <c r="B7" s="169">
        <v>484000</v>
      </c>
    </row>
    <row r="8" spans="1:2" x14ac:dyDescent="0.25">
      <c r="A8" s="168" t="s">
        <v>198</v>
      </c>
      <c r="B8" s="169">
        <v>419000</v>
      </c>
    </row>
    <row r="9" spans="1:2" x14ac:dyDescent="0.25">
      <c r="A9" s="168" t="s">
        <v>199</v>
      </c>
      <c r="B9" s="169">
        <v>512000</v>
      </c>
    </row>
    <row r="10" spans="1:2" x14ac:dyDescent="0.25">
      <c r="A10" s="168" t="s">
        <v>200</v>
      </c>
      <c r="B10" s="169">
        <v>389000</v>
      </c>
    </row>
    <row r="11" spans="1:2" x14ac:dyDescent="0.25">
      <c r="A11" s="168" t="s">
        <v>201</v>
      </c>
      <c r="B11" s="169">
        <v>306000</v>
      </c>
    </row>
    <row r="12" spans="1:2" x14ac:dyDescent="0.25">
      <c r="A12" s="168" t="s">
        <v>202</v>
      </c>
      <c r="B12" s="169">
        <v>443000</v>
      </c>
    </row>
    <row r="13" spans="1:2" x14ac:dyDescent="0.25">
      <c r="A13" s="168" t="s">
        <v>203</v>
      </c>
      <c r="B13" s="169">
        <v>404000</v>
      </c>
    </row>
    <row r="14" spans="1:2" x14ac:dyDescent="0.25">
      <c r="A14" s="168" t="s">
        <v>204</v>
      </c>
      <c r="B14" s="169">
        <v>513000</v>
      </c>
    </row>
    <row r="15" spans="1:2" x14ac:dyDescent="0.25">
      <c r="A15" s="168" t="s">
        <v>205</v>
      </c>
      <c r="B15" s="169">
        <v>435000</v>
      </c>
    </row>
    <row r="16" spans="1:2" x14ac:dyDescent="0.25">
      <c r="A16" s="170" t="s">
        <v>206</v>
      </c>
      <c r="B16"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2:M202"/>
  <sheetViews>
    <sheetView workbookViewId="0"/>
  </sheetViews>
  <sheetFormatPr defaultRowHeight="15" x14ac:dyDescent="0.25"/>
  <cols>
    <col min="1" max="1" width="18.85546875" customWidth="1"/>
    <col min="2" max="6" width="9.85546875" customWidth="1"/>
    <col min="13" max="13" width="10" customWidth="1"/>
  </cols>
  <sheetData>
    <row r="2" spans="1:11" x14ac:dyDescent="0.25">
      <c r="A2" s="490" t="s">
        <v>687</v>
      </c>
      <c r="B2" s="491"/>
      <c r="C2" s="491"/>
      <c r="D2" s="491"/>
      <c r="E2" s="491"/>
      <c r="F2" s="491"/>
    </row>
    <row r="3" spans="1:11" x14ac:dyDescent="0.25">
      <c r="A3" s="2" t="s">
        <v>0</v>
      </c>
      <c r="B3" s="3">
        <v>2017</v>
      </c>
      <c r="C3" s="3">
        <v>2018</v>
      </c>
      <c r="D3" s="3">
        <v>2019</v>
      </c>
      <c r="E3" s="3">
        <v>2020</v>
      </c>
      <c r="F3" s="3">
        <v>2021</v>
      </c>
    </row>
    <row r="4" spans="1:11" x14ac:dyDescent="0.25">
      <c r="A4" s="4" t="s">
        <v>378</v>
      </c>
      <c r="B4" s="5">
        <v>110649</v>
      </c>
      <c r="C4" s="5">
        <v>113533.451</v>
      </c>
      <c r="D4" s="5">
        <v>119185.18499999799</v>
      </c>
      <c r="E4" s="5">
        <v>125445.9</v>
      </c>
      <c r="F4" s="5">
        <v>131132.43900000001</v>
      </c>
      <c r="G4" s="22"/>
      <c r="H4" s="221"/>
    </row>
    <row r="5" spans="1:11" x14ac:dyDescent="0.25">
      <c r="A5" s="6" t="s">
        <v>2</v>
      </c>
      <c r="B5" s="7">
        <v>118347</v>
      </c>
      <c r="C5" s="7">
        <v>121391</v>
      </c>
      <c r="D5" s="7">
        <v>127176</v>
      </c>
      <c r="E5" s="7">
        <v>133767</v>
      </c>
      <c r="F5" s="7">
        <v>139453</v>
      </c>
    </row>
    <row r="6" spans="1:11" x14ac:dyDescent="0.25">
      <c r="A6" s="488" t="s">
        <v>1</v>
      </c>
      <c r="B6" s="489"/>
      <c r="C6" s="489"/>
      <c r="D6" s="489"/>
      <c r="E6" s="489"/>
      <c r="F6" s="489"/>
    </row>
    <row r="9" spans="1:11" x14ac:dyDescent="0.25">
      <c r="A9" s="490" t="s">
        <v>688</v>
      </c>
      <c r="B9" s="490"/>
      <c r="C9" s="490"/>
      <c r="D9" s="490"/>
      <c r="E9" s="490"/>
      <c r="F9" s="490"/>
      <c r="G9" s="490"/>
      <c r="H9" s="490"/>
      <c r="I9" s="490"/>
      <c r="J9" s="490"/>
      <c r="K9" s="490"/>
    </row>
    <row r="10" spans="1:11" x14ac:dyDescent="0.25">
      <c r="A10" s="14" t="s">
        <v>0</v>
      </c>
      <c r="B10" s="492">
        <v>2017</v>
      </c>
      <c r="C10" s="492"/>
      <c r="D10" s="492">
        <v>2018</v>
      </c>
      <c r="E10" s="492"/>
      <c r="F10" s="492">
        <v>2019</v>
      </c>
      <c r="G10" s="492"/>
      <c r="H10" s="492">
        <v>2020</v>
      </c>
      <c r="I10" s="492"/>
      <c r="J10" s="492">
        <v>2021</v>
      </c>
      <c r="K10" s="493"/>
    </row>
    <row r="11" spans="1:11" x14ac:dyDescent="0.25">
      <c r="A11" s="2" t="s">
        <v>0</v>
      </c>
      <c r="B11" s="292" t="s">
        <v>664</v>
      </c>
      <c r="C11" s="292" t="s">
        <v>665</v>
      </c>
      <c r="D11" s="292" t="s">
        <v>666</v>
      </c>
      <c r="E11" s="292" t="s">
        <v>667</v>
      </c>
      <c r="F11" s="292" t="s">
        <v>668</v>
      </c>
      <c r="G11" s="292" t="s">
        <v>669</v>
      </c>
      <c r="H11" s="292" t="s">
        <v>670</v>
      </c>
      <c r="I11" s="292" t="s">
        <v>671</v>
      </c>
      <c r="J11" s="292" t="s">
        <v>672</v>
      </c>
      <c r="K11" s="292" t="s">
        <v>673</v>
      </c>
    </row>
    <row r="12" spans="1:11" x14ac:dyDescent="0.25">
      <c r="A12" s="10" t="s">
        <v>19</v>
      </c>
      <c r="B12" s="15">
        <v>6.8899084894420648E-2</v>
      </c>
      <c r="C12" s="15">
        <v>0.25543016624196091</v>
      </c>
      <c r="D12" s="15">
        <v>7.6323615424537236E-2</v>
      </c>
      <c r="E12" s="15">
        <v>0.26032498307379826</v>
      </c>
      <c r="F12" s="15">
        <v>9.0465182109832037E-2</v>
      </c>
      <c r="G12" s="15">
        <v>0.26142920550377274</v>
      </c>
      <c r="H12" s="15">
        <v>0.10471192446567539</v>
      </c>
      <c r="I12" s="15">
        <v>0.25440160463561401</v>
      </c>
      <c r="J12" s="15">
        <v>0.11285522720916724</v>
      </c>
      <c r="K12" s="15">
        <v>0.2710779082177161</v>
      </c>
    </row>
    <row r="13" spans="1:11" x14ac:dyDescent="0.25">
      <c r="A13" s="10" t="s">
        <v>20</v>
      </c>
      <c r="B13" s="15">
        <v>0.18686574226638614</v>
      </c>
      <c r="C13" s="15">
        <v>0.24244630506006554</v>
      </c>
      <c r="D13" s="15">
        <v>0.18877017241805405</v>
      </c>
      <c r="E13" s="15">
        <v>0.20277589708869329</v>
      </c>
      <c r="F13" s="15">
        <v>0.1963027615273322</v>
      </c>
      <c r="G13" s="15">
        <v>0.20128717265867732</v>
      </c>
      <c r="H13" s="15">
        <v>0.20315174893658375</v>
      </c>
      <c r="I13" s="15">
        <v>0.20726543347448184</v>
      </c>
      <c r="J13" s="15">
        <v>0.20908836668985251</v>
      </c>
      <c r="K13" s="15">
        <v>0.20405549626467448</v>
      </c>
    </row>
    <row r="14" spans="1:11" x14ac:dyDescent="0.25">
      <c r="A14" s="10" t="s">
        <v>21</v>
      </c>
      <c r="B14" s="15">
        <v>0.26408780957692213</v>
      </c>
      <c r="C14" s="15">
        <v>0.26052663511709745</v>
      </c>
      <c r="D14" s="15">
        <v>0.25627105798617689</v>
      </c>
      <c r="E14" s="15">
        <v>0.21394719025050779</v>
      </c>
      <c r="F14" s="15">
        <v>0.24461376360319556</v>
      </c>
      <c r="G14" s="15">
        <v>0.20605858854860187</v>
      </c>
      <c r="H14" s="15">
        <v>0.23926678478249494</v>
      </c>
      <c r="I14" s="15">
        <v>0.20213951415199466</v>
      </c>
      <c r="J14" s="15">
        <v>0.23179135622754621</v>
      </c>
      <c r="K14" s="15">
        <v>0.19583778014941303</v>
      </c>
    </row>
    <row r="15" spans="1:11" x14ac:dyDescent="0.25">
      <c r="A15" s="10" t="s">
        <v>22</v>
      </c>
      <c r="B15" s="15">
        <v>0.33747370022053791</v>
      </c>
      <c r="C15" s="15">
        <v>0.19463657323140396</v>
      </c>
      <c r="D15" s="15">
        <v>0.32840984916509464</v>
      </c>
      <c r="E15" s="15">
        <v>0.22365154592642744</v>
      </c>
      <c r="F15" s="15">
        <v>0.31430458577090015</v>
      </c>
      <c r="G15" s="15">
        <v>0.2238126941855304</v>
      </c>
      <c r="H15" s="15">
        <v>0.30111312954615116</v>
      </c>
      <c r="I15" s="15">
        <v>0.22743481167818141</v>
      </c>
      <c r="J15" s="15">
        <v>0.28984675840605795</v>
      </c>
      <c r="K15" s="15">
        <v>0.22219850586979722</v>
      </c>
    </row>
    <row r="16" spans="1:11" x14ac:dyDescent="0.25">
      <c r="A16" s="10" t="s">
        <v>23</v>
      </c>
      <c r="B16" s="15">
        <v>0.14267366304173321</v>
      </c>
      <c r="C16" s="15">
        <v>4.7081664846499213E-2</v>
      </c>
      <c r="D16" s="15">
        <v>0.15022530500613721</v>
      </c>
      <c r="E16" s="15">
        <v>9.9074700970435567E-2</v>
      </c>
      <c r="F16" s="15">
        <v>0.15431370698874</v>
      </c>
      <c r="G16" s="15">
        <v>0.10730137594318687</v>
      </c>
      <c r="H16" s="15">
        <v>0.15175641226909478</v>
      </c>
      <c r="I16" s="15">
        <v>0.1087586360597281</v>
      </c>
      <c r="J16" s="15">
        <v>0.1564182914673761</v>
      </c>
      <c r="K16" s="15">
        <v>0.10693703308431163</v>
      </c>
    </row>
    <row r="17" spans="1:10" x14ac:dyDescent="0.25">
      <c r="A17" s="488" t="s">
        <v>689</v>
      </c>
      <c r="B17" s="489"/>
      <c r="C17" s="489"/>
      <c r="D17" s="489"/>
      <c r="E17" s="489"/>
      <c r="F17" s="489"/>
    </row>
    <row r="20" spans="1:10" x14ac:dyDescent="0.25">
      <c r="A20" s="490" t="s">
        <v>690</v>
      </c>
      <c r="B20" s="490"/>
      <c r="C20" s="490"/>
      <c r="D20" s="490"/>
      <c r="E20" s="490"/>
      <c r="F20" s="490"/>
    </row>
    <row r="21" spans="1:10" x14ac:dyDescent="0.25">
      <c r="A21" s="18" t="s">
        <v>0</v>
      </c>
      <c r="B21" s="19">
        <v>2017</v>
      </c>
      <c r="C21" s="19">
        <v>2018</v>
      </c>
      <c r="D21" s="205">
        <v>2019</v>
      </c>
      <c r="E21" s="205">
        <v>2020</v>
      </c>
      <c r="F21" s="205">
        <v>2021</v>
      </c>
    </row>
    <row r="22" spans="1:10" x14ac:dyDescent="0.25">
      <c r="A22" s="207" t="s">
        <v>24</v>
      </c>
      <c r="B22" s="123">
        <v>47.5</v>
      </c>
      <c r="C22" s="123">
        <v>47.4</v>
      </c>
      <c r="D22" s="123">
        <v>46.9</v>
      </c>
      <c r="E22" s="123">
        <v>46.4</v>
      </c>
      <c r="F22" s="216">
        <v>46.123324704380686</v>
      </c>
    </row>
    <row r="23" spans="1:10" x14ac:dyDescent="0.25">
      <c r="A23" s="206" t="s">
        <v>1</v>
      </c>
      <c r="B23" s="20"/>
      <c r="C23" s="20"/>
      <c r="D23" s="20"/>
      <c r="E23" s="20"/>
      <c r="F23" s="20"/>
    </row>
    <row r="25" spans="1:10" x14ac:dyDescent="0.25">
      <c r="H25" s="39"/>
      <c r="I25" s="39"/>
      <c r="J25" s="39"/>
    </row>
    <row r="26" spans="1:10" x14ac:dyDescent="0.25">
      <c r="A26" s="490" t="s">
        <v>691</v>
      </c>
      <c r="B26" s="490"/>
      <c r="C26" s="490"/>
      <c r="D26" s="490"/>
      <c r="E26" s="490"/>
      <c r="F26" s="490"/>
      <c r="H26" s="39"/>
    </row>
    <row r="27" spans="1:10" x14ac:dyDescent="0.25">
      <c r="A27" s="2" t="s">
        <v>0</v>
      </c>
      <c r="B27" s="3">
        <v>2017</v>
      </c>
      <c r="C27" s="3">
        <v>2018</v>
      </c>
      <c r="D27" s="3">
        <v>2019</v>
      </c>
      <c r="E27" s="3">
        <v>2020</v>
      </c>
      <c r="F27" s="3">
        <v>2021</v>
      </c>
      <c r="H27" s="39"/>
    </row>
    <row r="28" spans="1:10" x14ac:dyDescent="0.25">
      <c r="A28" s="24" t="s">
        <v>692</v>
      </c>
      <c r="B28" s="104">
        <v>0.3491934734298292</v>
      </c>
      <c r="C28" s="104">
        <v>0.33144961323327099</v>
      </c>
      <c r="D28" s="104">
        <v>0.37534139067650291</v>
      </c>
      <c r="E28" s="104">
        <v>0.40131174263394231</v>
      </c>
      <c r="F28" s="104">
        <v>0.44982897463661592</v>
      </c>
      <c r="H28" s="39"/>
    </row>
    <row r="29" spans="1:10" x14ac:dyDescent="0.25">
      <c r="A29" s="25" t="s">
        <v>30</v>
      </c>
      <c r="B29" s="104">
        <v>0.21269656180553795</v>
      </c>
      <c r="C29" s="104">
        <v>0.23331218953629182</v>
      </c>
      <c r="D29" s="104">
        <v>0.2095589389420813</v>
      </c>
      <c r="E29" s="104">
        <v>0.20751061081380329</v>
      </c>
      <c r="F29" s="104">
        <v>0.19633855133987796</v>
      </c>
    </row>
    <row r="30" spans="1:10" x14ac:dyDescent="0.25">
      <c r="A30" s="25" t="s">
        <v>31</v>
      </c>
      <c r="B30" s="104">
        <v>0.21360913246639121</v>
      </c>
      <c r="C30" s="104">
        <v>0.21371436103170746</v>
      </c>
      <c r="D30" s="104">
        <v>0.20054936430701617</v>
      </c>
      <c r="E30" s="104">
        <v>0.18606600233745463</v>
      </c>
      <c r="F30" s="104">
        <v>0.1581894975368045</v>
      </c>
    </row>
    <row r="31" spans="1:10" x14ac:dyDescent="0.25">
      <c r="A31" s="25" t="s">
        <v>32</v>
      </c>
      <c r="B31" s="104">
        <v>8.3939601341816855E-2</v>
      </c>
      <c r="C31" s="104">
        <v>8.7873071315006879E-2</v>
      </c>
      <c r="D31" s="104">
        <v>9.0966881180348458E-2</v>
      </c>
      <c r="E31" s="104">
        <v>9.3398228455434579E-2</v>
      </c>
      <c r="F31" s="104">
        <v>9.510731214100808E-2</v>
      </c>
    </row>
    <row r="32" spans="1:10" x14ac:dyDescent="0.25">
      <c r="A32" s="6" t="s">
        <v>693</v>
      </c>
      <c r="B32" s="104">
        <v>0.14056123095642475</v>
      </c>
      <c r="C32" s="104">
        <v>0.13365076488372285</v>
      </c>
      <c r="D32" s="104">
        <v>0.12358342489405116</v>
      </c>
      <c r="E32" s="104">
        <v>0.11171341575936519</v>
      </c>
      <c r="F32" s="104">
        <v>0.10053566434569353</v>
      </c>
    </row>
    <row r="33" spans="1:7" x14ac:dyDescent="0.25">
      <c r="A33" s="488" t="s">
        <v>1</v>
      </c>
      <c r="B33" s="488"/>
      <c r="C33" s="488"/>
      <c r="D33" s="488"/>
      <c r="E33" s="488"/>
      <c r="F33" s="488"/>
    </row>
    <row r="35" spans="1:7" x14ac:dyDescent="0.25">
      <c r="F35" s="21"/>
      <c r="G35" s="22"/>
    </row>
    <row r="36" spans="1:7" x14ac:dyDescent="0.25">
      <c r="A36" s="490" t="s">
        <v>694</v>
      </c>
      <c r="B36" s="490"/>
      <c r="C36" s="490"/>
      <c r="D36" s="490"/>
      <c r="E36" s="490"/>
      <c r="F36" s="490"/>
      <c r="G36" s="22"/>
    </row>
    <row r="37" spans="1:7" x14ac:dyDescent="0.25">
      <c r="A37" s="18" t="s">
        <v>26</v>
      </c>
      <c r="B37" s="23" t="s">
        <v>25</v>
      </c>
      <c r="C37" s="23" t="s">
        <v>27</v>
      </c>
      <c r="F37" s="21"/>
      <c r="G37" s="22"/>
    </row>
    <row r="38" spans="1:7" x14ac:dyDescent="0.25">
      <c r="A38" s="217" t="s">
        <v>272</v>
      </c>
      <c r="B38" s="218">
        <v>3</v>
      </c>
      <c r="C38" s="218">
        <v>2</v>
      </c>
      <c r="F38" s="21"/>
      <c r="G38" s="22"/>
    </row>
    <row r="39" spans="1:7" x14ac:dyDescent="0.25">
      <c r="A39" s="217" t="s">
        <v>273</v>
      </c>
      <c r="B39" s="218">
        <v>14</v>
      </c>
      <c r="C39" s="218">
        <v>8</v>
      </c>
      <c r="F39" s="21"/>
      <c r="G39" s="22"/>
    </row>
    <row r="40" spans="1:7" x14ac:dyDescent="0.25">
      <c r="A40" s="217" t="s">
        <v>274</v>
      </c>
      <c r="B40" s="218">
        <v>28</v>
      </c>
      <c r="C40" s="218">
        <v>38</v>
      </c>
      <c r="F40" s="21"/>
      <c r="G40" s="22"/>
    </row>
    <row r="41" spans="1:7" x14ac:dyDescent="0.25">
      <c r="A41" s="217" t="s">
        <v>275</v>
      </c>
      <c r="B41" s="218">
        <v>72</v>
      </c>
      <c r="C41" s="218">
        <v>121</v>
      </c>
      <c r="F41" s="21"/>
      <c r="G41" s="22"/>
    </row>
    <row r="42" spans="1:7" x14ac:dyDescent="0.25">
      <c r="A42" s="217" t="s">
        <v>276</v>
      </c>
      <c r="B42" s="218">
        <v>155</v>
      </c>
      <c r="C42" s="218">
        <v>208</v>
      </c>
      <c r="F42" s="21"/>
      <c r="G42" s="22"/>
    </row>
    <row r="43" spans="1:7" x14ac:dyDescent="0.25">
      <c r="A43" s="217" t="s">
        <v>277</v>
      </c>
      <c r="B43" s="218">
        <v>226</v>
      </c>
      <c r="C43" s="218">
        <v>318</v>
      </c>
      <c r="F43" s="21"/>
      <c r="G43" s="22"/>
    </row>
    <row r="44" spans="1:7" x14ac:dyDescent="0.25">
      <c r="A44" s="217" t="s">
        <v>278</v>
      </c>
      <c r="B44" s="218">
        <v>321</v>
      </c>
      <c r="C44" s="218">
        <v>506</v>
      </c>
      <c r="F44" s="21"/>
      <c r="G44" s="22"/>
    </row>
    <row r="45" spans="1:7" x14ac:dyDescent="0.25">
      <c r="A45" s="217" t="s">
        <v>279</v>
      </c>
      <c r="B45" s="218">
        <v>505</v>
      </c>
      <c r="C45" s="218">
        <v>801</v>
      </c>
      <c r="F45" s="21"/>
      <c r="G45" s="22"/>
    </row>
    <row r="46" spans="1:7" x14ac:dyDescent="0.25">
      <c r="A46" s="217" t="s">
        <v>280</v>
      </c>
      <c r="B46" s="218">
        <v>648</v>
      </c>
      <c r="C46" s="218">
        <v>1186</v>
      </c>
      <c r="F46" s="21"/>
      <c r="G46" s="22"/>
    </row>
    <row r="47" spans="1:7" x14ac:dyDescent="0.25">
      <c r="A47" s="217" t="s">
        <v>281</v>
      </c>
      <c r="B47" s="218">
        <v>893</v>
      </c>
      <c r="C47" s="218">
        <v>1409</v>
      </c>
      <c r="F47" s="21"/>
      <c r="G47" s="22"/>
    </row>
    <row r="48" spans="1:7" x14ac:dyDescent="0.25">
      <c r="A48" s="217" t="s">
        <v>282</v>
      </c>
      <c r="B48" s="218">
        <v>1084</v>
      </c>
      <c r="C48" s="218">
        <v>1601</v>
      </c>
      <c r="F48" s="21"/>
      <c r="G48" s="22"/>
    </row>
    <row r="49" spans="1:7" x14ac:dyDescent="0.25">
      <c r="A49" s="217" t="s">
        <v>283</v>
      </c>
      <c r="B49" s="218">
        <v>1185</v>
      </c>
      <c r="C49" s="218">
        <v>1621</v>
      </c>
      <c r="F49" s="21"/>
      <c r="G49" s="22"/>
    </row>
    <row r="50" spans="1:7" x14ac:dyDescent="0.25">
      <c r="A50" s="217" t="s">
        <v>284</v>
      </c>
      <c r="B50" s="218">
        <v>1180</v>
      </c>
      <c r="C50" s="218">
        <v>1605</v>
      </c>
      <c r="F50" s="21"/>
      <c r="G50" s="22"/>
    </row>
    <row r="51" spans="1:7" x14ac:dyDescent="0.25">
      <c r="A51" s="217" t="s">
        <v>285</v>
      </c>
      <c r="B51" s="218">
        <v>1254</v>
      </c>
      <c r="C51" s="218">
        <v>1618</v>
      </c>
      <c r="F51" s="21"/>
      <c r="G51" s="22"/>
    </row>
    <row r="52" spans="1:7" x14ac:dyDescent="0.25">
      <c r="A52" s="217" t="s">
        <v>286</v>
      </c>
      <c r="B52" s="218">
        <v>1316</v>
      </c>
      <c r="C52" s="218">
        <v>1683</v>
      </c>
      <c r="F52" s="21"/>
      <c r="G52" s="22"/>
    </row>
    <row r="53" spans="1:7" x14ac:dyDescent="0.25">
      <c r="A53" s="217" t="s">
        <v>287</v>
      </c>
      <c r="B53" s="218">
        <v>1320</v>
      </c>
      <c r="C53" s="218">
        <v>1646</v>
      </c>
      <c r="F53" s="21"/>
      <c r="G53" s="22"/>
    </row>
    <row r="54" spans="1:7" x14ac:dyDescent="0.25">
      <c r="A54" s="217" t="s">
        <v>288</v>
      </c>
      <c r="B54" s="218">
        <v>1346</v>
      </c>
      <c r="C54" s="218">
        <v>1605</v>
      </c>
      <c r="F54" s="21"/>
      <c r="G54" s="22"/>
    </row>
    <row r="55" spans="1:7" x14ac:dyDescent="0.25">
      <c r="A55" s="217" t="s">
        <v>289</v>
      </c>
      <c r="B55" s="218">
        <v>1369</v>
      </c>
      <c r="C55" s="218">
        <v>1642</v>
      </c>
      <c r="F55" s="21"/>
      <c r="G55" s="22"/>
    </row>
    <row r="56" spans="1:7" x14ac:dyDescent="0.25">
      <c r="A56" s="217" t="s">
        <v>290</v>
      </c>
      <c r="B56" s="218">
        <v>1382</v>
      </c>
      <c r="C56" s="218">
        <v>1555</v>
      </c>
      <c r="F56" s="21"/>
      <c r="G56" s="22"/>
    </row>
    <row r="57" spans="1:7" x14ac:dyDescent="0.25">
      <c r="A57" s="217" t="s">
        <v>291</v>
      </c>
      <c r="B57" s="218">
        <v>1363</v>
      </c>
      <c r="C57" s="218">
        <v>1521</v>
      </c>
      <c r="F57" s="21"/>
      <c r="G57" s="22"/>
    </row>
    <row r="58" spans="1:7" x14ac:dyDescent="0.25">
      <c r="A58" s="217" t="s">
        <v>292</v>
      </c>
      <c r="B58" s="218">
        <v>1468</v>
      </c>
      <c r="C58" s="218">
        <v>1502</v>
      </c>
      <c r="F58" s="21"/>
      <c r="G58" s="22"/>
    </row>
    <row r="59" spans="1:7" x14ac:dyDescent="0.25">
      <c r="A59" s="217" t="s">
        <v>293</v>
      </c>
      <c r="B59" s="218">
        <v>1296</v>
      </c>
      <c r="C59" s="218">
        <v>1482</v>
      </c>
      <c r="F59" s="21"/>
      <c r="G59" s="22"/>
    </row>
    <row r="60" spans="1:7" x14ac:dyDescent="0.25">
      <c r="A60" s="217" t="s">
        <v>294</v>
      </c>
      <c r="B60" s="218">
        <v>1307</v>
      </c>
      <c r="C60" s="218">
        <v>1483</v>
      </c>
      <c r="F60" s="21"/>
      <c r="G60" s="22"/>
    </row>
    <row r="61" spans="1:7" x14ac:dyDescent="0.25">
      <c r="A61" s="217" t="s">
        <v>295</v>
      </c>
      <c r="B61" s="218">
        <v>1415</v>
      </c>
      <c r="C61" s="218">
        <v>1636</v>
      </c>
      <c r="F61" s="21"/>
      <c r="G61" s="22"/>
    </row>
    <row r="62" spans="1:7" x14ac:dyDescent="0.25">
      <c r="A62" s="217" t="s">
        <v>296</v>
      </c>
      <c r="B62" s="218">
        <v>1419</v>
      </c>
      <c r="C62" s="218">
        <v>1700</v>
      </c>
      <c r="F62" s="21"/>
      <c r="G62" s="22"/>
    </row>
    <row r="63" spans="1:7" x14ac:dyDescent="0.25">
      <c r="A63" s="217" t="s">
        <v>297</v>
      </c>
      <c r="B63" s="218">
        <v>1386</v>
      </c>
      <c r="C63" s="218">
        <v>1634</v>
      </c>
      <c r="F63" s="21"/>
      <c r="G63" s="22"/>
    </row>
    <row r="64" spans="1:7" x14ac:dyDescent="0.25">
      <c r="A64" s="217" t="s">
        <v>298</v>
      </c>
      <c r="B64" s="218">
        <v>1414</v>
      </c>
      <c r="C64" s="218">
        <v>1679</v>
      </c>
      <c r="F64" s="21"/>
      <c r="G64" s="22"/>
    </row>
    <row r="65" spans="1:7" x14ac:dyDescent="0.25">
      <c r="A65" s="217" t="s">
        <v>299</v>
      </c>
      <c r="B65" s="218">
        <v>1384</v>
      </c>
      <c r="C65" s="218">
        <v>1697</v>
      </c>
      <c r="F65" s="21"/>
      <c r="G65" s="22"/>
    </row>
    <row r="66" spans="1:7" x14ac:dyDescent="0.25">
      <c r="A66" s="217" t="s">
        <v>300</v>
      </c>
      <c r="B66" s="218">
        <v>1450</v>
      </c>
      <c r="C66" s="218">
        <v>1660</v>
      </c>
      <c r="F66" s="21"/>
      <c r="G66" s="22"/>
    </row>
    <row r="67" spans="1:7" x14ac:dyDescent="0.25">
      <c r="A67" s="217" t="s">
        <v>301</v>
      </c>
      <c r="B67" s="218">
        <v>1542</v>
      </c>
      <c r="C67" s="218">
        <v>1754</v>
      </c>
      <c r="F67" s="21"/>
      <c r="G67" s="22"/>
    </row>
    <row r="68" spans="1:7" x14ac:dyDescent="0.25">
      <c r="A68" s="217" t="s">
        <v>302</v>
      </c>
      <c r="B68" s="218">
        <v>1609</v>
      </c>
      <c r="C68" s="218">
        <v>1824</v>
      </c>
      <c r="F68" s="21"/>
      <c r="G68" s="22"/>
    </row>
    <row r="69" spans="1:7" x14ac:dyDescent="0.25">
      <c r="A69" s="217" t="s">
        <v>303</v>
      </c>
      <c r="B69" s="218">
        <v>1611</v>
      </c>
      <c r="C69" s="218">
        <v>1839</v>
      </c>
      <c r="F69" s="21"/>
      <c r="G69" s="22"/>
    </row>
    <row r="70" spans="1:7" x14ac:dyDescent="0.25">
      <c r="A70" s="217" t="s">
        <v>304</v>
      </c>
      <c r="B70" s="218">
        <v>1732</v>
      </c>
      <c r="C70" s="218">
        <v>1939</v>
      </c>
      <c r="F70" s="21"/>
      <c r="G70" s="22"/>
    </row>
    <row r="71" spans="1:7" x14ac:dyDescent="0.25">
      <c r="A71" s="217" t="s">
        <v>305</v>
      </c>
      <c r="B71" s="218">
        <v>1961</v>
      </c>
      <c r="C71" s="218">
        <v>1890</v>
      </c>
      <c r="F71" s="21"/>
      <c r="G71" s="22"/>
    </row>
    <row r="72" spans="1:7" x14ac:dyDescent="0.25">
      <c r="A72" s="217" t="s">
        <v>306</v>
      </c>
      <c r="B72" s="218">
        <v>1839</v>
      </c>
      <c r="C72" s="218">
        <v>1942</v>
      </c>
      <c r="F72" s="21"/>
      <c r="G72" s="22"/>
    </row>
    <row r="73" spans="1:7" x14ac:dyDescent="0.25">
      <c r="A73" s="217" t="s">
        <v>307</v>
      </c>
      <c r="B73" s="218">
        <v>2001</v>
      </c>
      <c r="C73" s="218">
        <v>2026</v>
      </c>
      <c r="F73" s="21"/>
      <c r="G73" s="22"/>
    </row>
    <row r="74" spans="1:7" x14ac:dyDescent="0.25">
      <c r="A74" s="217" t="s">
        <v>308</v>
      </c>
      <c r="B74" s="218">
        <v>1941</v>
      </c>
      <c r="C74" s="218">
        <v>1829</v>
      </c>
      <c r="F74" s="21"/>
      <c r="G74" s="22"/>
    </row>
    <row r="75" spans="1:7" x14ac:dyDescent="0.25">
      <c r="A75" s="217" t="s">
        <v>309</v>
      </c>
      <c r="B75" s="218">
        <v>1906</v>
      </c>
      <c r="C75" s="218">
        <v>1855</v>
      </c>
      <c r="F75" s="21"/>
      <c r="G75" s="22"/>
    </row>
    <row r="76" spans="1:7" x14ac:dyDescent="0.25">
      <c r="A76" s="217" t="s">
        <v>310</v>
      </c>
      <c r="B76" s="218">
        <v>2025</v>
      </c>
      <c r="C76" s="218">
        <v>1881</v>
      </c>
      <c r="F76" s="21"/>
      <c r="G76" s="22"/>
    </row>
    <row r="77" spans="1:7" x14ac:dyDescent="0.25">
      <c r="A77" s="217" t="s">
        <v>311</v>
      </c>
      <c r="B77" s="218">
        <v>2147</v>
      </c>
      <c r="C77" s="218">
        <v>1893</v>
      </c>
      <c r="F77" s="21"/>
      <c r="G77" s="22"/>
    </row>
    <row r="78" spans="1:7" x14ac:dyDescent="0.25">
      <c r="A78" s="217" t="s">
        <v>312</v>
      </c>
      <c r="B78" s="218">
        <v>2435</v>
      </c>
      <c r="C78" s="218">
        <v>1960</v>
      </c>
      <c r="F78" s="21"/>
      <c r="G78" s="22"/>
    </row>
    <row r="79" spans="1:7" x14ac:dyDescent="0.25">
      <c r="A79" s="217" t="s">
        <v>313</v>
      </c>
      <c r="B79" s="218">
        <v>2563</v>
      </c>
      <c r="C79" s="218">
        <v>1881</v>
      </c>
      <c r="F79" s="21"/>
      <c r="G79" s="22"/>
    </row>
    <row r="80" spans="1:7" x14ac:dyDescent="0.25">
      <c r="A80" s="217" t="s">
        <v>314</v>
      </c>
      <c r="B80" s="218">
        <v>2652</v>
      </c>
      <c r="C80" s="218">
        <v>1793</v>
      </c>
      <c r="F80" s="21"/>
      <c r="G80" s="22"/>
    </row>
    <row r="81" spans="1:7" x14ac:dyDescent="0.25">
      <c r="A81" s="217" t="s">
        <v>315</v>
      </c>
      <c r="B81" s="218">
        <v>2764</v>
      </c>
      <c r="C81" s="218">
        <v>1589</v>
      </c>
      <c r="F81" s="21"/>
      <c r="G81" s="22"/>
    </row>
    <row r="82" spans="1:7" x14ac:dyDescent="0.25">
      <c r="A82" s="217" t="s">
        <v>316</v>
      </c>
      <c r="B82" s="218">
        <v>2635</v>
      </c>
      <c r="C82" s="218">
        <v>1429</v>
      </c>
      <c r="F82" s="21"/>
      <c r="G82" s="22"/>
    </row>
    <row r="83" spans="1:7" x14ac:dyDescent="0.25">
      <c r="A83" s="217" t="s">
        <v>317</v>
      </c>
      <c r="B83" s="218">
        <v>2606</v>
      </c>
      <c r="C83" s="218">
        <v>1247</v>
      </c>
      <c r="F83" s="21"/>
      <c r="G83" s="22"/>
    </row>
    <row r="84" spans="1:7" x14ac:dyDescent="0.25">
      <c r="A84" s="217" t="s">
        <v>318</v>
      </c>
      <c r="B84" s="218">
        <v>2317</v>
      </c>
      <c r="C84" s="218">
        <v>960</v>
      </c>
      <c r="F84" s="21"/>
      <c r="G84" s="22"/>
    </row>
    <row r="85" spans="1:7" x14ac:dyDescent="0.25">
      <c r="A85" s="217" t="s">
        <v>319</v>
      </c>
      <c r="B85" s="218">
        <v>2079</v>
      </c>
      <c r="C85" s="218">
        <v>787</v>
      </c>
      <c r="F85" s="21"/>
      <c r="G85" s="22"/>
    </row>
    <row r="86" spans="1:7" x14ac:dyDescent="0.25">
      <c r="A86" s="217" t="s">
        <v>320</v>
      </c>
      <c r="B86" s="218">
        <v>1546</v>
      </c>
      <c r="C86" s="218">
        <v>647</v>
      </c>
      <c r="F86" s="21"/>
      <c r="G86" s="22"/>
    </row>
    <row r="87" spans="1:7" x14ac:dyDescent="0.25">
      <c r="A87" s="217" t="s">
        <v>321</v>
      </c>
      <c r="B87" s="218">
        <v>559</v>
      </c>
      <c r="C87" s="218">
        <v>197</v>
      </c>
      <c r="F87" s="21"/>
      <c r="G87" s="22"/>
    </row>
    <row r="88" spans="1:7" x14ac:dyDescent="0.25">
      <c r="A88" s="217" t="s">
        <v>322</v>
      </c>
      <c r="B88" s="218">
        <v>68</v>
      </c>
      <c r="C88" s="218">
        <v>16</v>
      </c>
      <c r="F88" s="21"/>
      <c r="G88" s="22"/>
    </row>
    <row r="89" spans="1:7" x14ac:dyDescent="0.25">
      <c r="A89" s="217" t="s">
        <v>323</v>
      </c>
      <c r="B89" s="218">
        <v>126</v>
      </c>
      <c r="C89" s="218">
        <v>38</v>
      </c>
      <c r="F89" s="21"/>
      <c r="G89" s="22"/>
    </row>
    <row r="90" spans="1:7" x14ac:dyDescent="0.25">
      <c r="A90" s="217" t="s">
        <v>324</v>
      </c>
      <c r="B90" s="218">
        <v>81</v>
      </c>
      <c r="C90" s="218">
        <v>35</v>
      </c>
      <c r="F90" s="21"/>
      <c r="G90" s="22"/>
    </row>
    <row r="91" spans="1:7" x14ac:dyDescent="0.25">
      <c r="A91" s="217" t="s">
        <v>325</v>
      </c>
      <c r="B91" s="218">
        <v>28</v>
      </c>
      <c r="C91" s="218">
        <v>10</v>
      </c>
      <c r="F91" s="21"/>
      <c r="G91" s="22"/>
    </row>
    <row r="92" spans="1:7" x14ac:dyDescent="0.25">
      <c r="A92" s="217" t="s">
        <v>326</v>
      </c>
      <c r="B92" s="218">
        <v>16</v>
      </c>
      <c r="C92" s="218">
        <v>4</v>
      </c>
      <c r="F92" s="21"/>
      <c r="G92" s="22"/>
    </row>
    <row r="93" spans="1:7" x14ac:dyDescent="0.25">
      <c r="A93" s="217" t="s">
        <v>327</v>
      </c>
      <c r="B93" s="218">
        <v>8</v>
      </c>
      <c r="C93" s="218">
        <v>2</v>
      </c>
      <c r="F93" s="21"/>
      <c r="G93" s="22"/>
    </row>
    <row r="94" spans="1:7" x14ac:dyDescent="0.25">
      <c r="A94" s="217" t="s">
        <v>328</v>
      </c>
      <c r="B94" s="218">
        <v>7</v>
      </c>
      <c r="C94" s="218">
        <v>2</v>
      </c>
      <c r="F94" s="21"/>
      <c r="G94" s="22"/>
    </row>
    <row r="95" spans="1:7" x14ac:dyDescent="0.25">
      <c r="A95" s="217" t="s">
        <v>329</v>
      </c>
      <c r="B95" s="218">
        <v>3</v>
      </c>
      <c r="C95" s="218">
        <v>2</v>
      </c>
      <c r="F95" s="21"/>
      <c r="G95" s="22"/>
    </row>
    <row r="96" spans="1:7" x14ac:dyDescent="0.25">
      <c r="A96" s="217" t="s">
        <v>330</v>
      </c>
      <c r="B96" s="218">
        <v>3</v>
      </c>
      <c r="C96" s="218"/>
      <c r="F96" s="21"/>
      <c r="G96" s="22"/>
    </row>
    <row r="97" spans="1:10" x14ac:dyDescent="0.25">
      <c r="A97" s="217" t="s">
        <v>331</v>
      </c>
      <c r="B97" s="218">
        <v>1</v>
      </c>
      <c r="C97" s="218"/>
      <c r="F97" s="21"/>
      <c r="G97" s="22"/>
      <c r="H97" s="21"/>
    </row>
    <row r="98" spans="1:10" x14ac:dyDescent="0.25">
      <c r="A98" s="219" t="s">
        <v>332</v>
      </c>
      <c r="B98" s="218">
        <v>1</v>
      </c>
      <c r="C98" s="218"/>
      <c r="F98" s="21"/>
      <c r="G98" s="22"/>
      <c r="H98" s="21"/>
    </row>
    <row r="99" spans="1:10" x14ac:dyDescent="0.25">
      <c r="A99" s="570" t="s">
        <v>17</v>
      </c>
      <c r="B99" s="571">
        <v>71015</v>
      </c>
      <c r="C99" s="571">
        <v>68438</v>
      </c>
    </row>
    <row r="100" spans="1:10" x14ac:dyDescent="0.25">
      <c r="A100" s="488" t="s">
        <v>1</v>
      </c>
      <c r="B100" s="488"/>
      <c r="C100" s="488"/>
    </row>
    <row r="103" spans="1:10" x14ac:dyDescent="0.25">
      <c r="A103" s="490" t="s">
        <v>696</v>
      </c>
      <c r="B103" s="491"/>
      <c r="C103" s="491"/>
      <c r="D103" s="491"/>
      <c r="E103" s="491"/>
      <c r="F103" s="491"/>
    </row>
    <row r="104" spans="1:10" x14ac:dyDescent="0.25">
      <c r="A104" s="2" t="s">
        <v>0</v>
      </c>
      <c r="B104" s="3">
        <v>2017</v>
      </c>
      <c r="C104" s="3">
        <v>2018</v>
      </c>
      <c r="D104" s="3">
        <v>2019</v>
      </c>
      <c r="E104" s="3">
        <v>2020</v>
      </c>
      <c r="F104" s="3">
        <v>2021</v>
      </c>
    </row>
    <row r="105" spans="1:10" x14ac:dyDescent="0.25">
      <c r="A105" s="24" t="s">
        <v>674</v>
      </c>
      <c r="B105" s="15">
        <v>0.37509171654759604</v>
      </c>
      <c r="C105" s="15">
        <v>0.38386916929938675</v>
      </c>
      <c r="D105" s="15">
        <v>0.3934880498787669</v>
      </c>
      <c r="E105" s="15">
        <v>0.40703335745772751</v>
      </c>
      <c r="F105" s="15">
        <v>0.4164912715116999</v>
      </c>
    </row>
    <row r="106" spans="1:10" x14ac:dyDescent="0.25">
      <c r="A106" s="6" t="s">
        <v>675</v>
      </c>
      <c r="B106" s="15">
        <v>0.30169140490162238</v>
      </c>
      <c r="C106" s="15">
        <v>0.31329879101899827</v>
      </c>
      <c r="D106" s="15">
        <v>0.32717948717948719</v>
      </c>
      <c r="E106" s="15">
        <v>0.34217687074829933</v>
      </c>
      <c r="F106" s="15">
        <v>0.35974376264329061</v>
      </c>
    </row>
    <row r="107" spans="1:10" x14ac:dyDescent="0.25">
      <c r="A107" s="488" t="s">
        <v>695</v>
      </c>
      <c r="B107" s="489"/>
      <c r="C107" s="489"/>
      <c r="D107" s="489"/>
      <c r="E107" s="489"/>
      <c r="F107" s="489"/>
    </row>
    <row r="108" spans="1:10" x14ac:dyDescent="0.25">
      <c r="A108" s="496" t="s">
        <v>1</v>
      </c>
      <c r="B108" s="497"/>
      <c r="C108" s="497"/>
      <c r="D108" s="497"/>
      <c r="E108" s="497"/>
      <c r="F108" s="497"/>
    </row>
    <row r="109" spans="1:10" x14ac:dyDescent="0.25">
      <c r="H109" s="39"/>
      <c r="I109" s="39"/>
      <c r="J109" s="39"/>
    </row>
    <row r="110" spans="1:10" x14ac:dyDescent="0.25">
      <c r="H110" s="39"/>
      <c r="I110" s="39"/>
      <c r="J110" s="39"/>
    </row>
    <row r="111" spans="1:10" x14ac:dyDescent="0.25">
      <c r="A111" s="490" t="s">
        <v>697</v>
      </c>
      <c r="B111" s="491"/>
      <c r="C111" s="491"/>
      <c r="D111" s="491"/>
      <c r="E111" s="491"/>
      <c r="F111" s="491"/>
    </row>
    <row r="112" spans="1:10" x14ac:dyDescent="0.25">
      <c r="A112" s="224" t="s">
        <v>0</v>
      </c>
      <c r="B112" s="23">
        <v>2017</v>
      </c>
      <c r="C112" s="23">
        <v>2018</v>
      </c>
      <c r="D112" s="23">
        <v>2019</v>
      </c>
      <c r="E112" s="23">
        <v>2020</v>
      </c>
      <c r="F112" s="23">
        <v>2021</v>
      </c>
    </row>
    <row r="113" spans="1:6" x14ac:dyDescent="0.25">
      <c r="A113" s="110" t="s">
        <v>145</v>
      </c>
      <c r="B113" s="112">
        <v>0.40604534005037785</v>
      </c>
      <c r="C113" s="112">
        <v>0.41684853775643826</v>
      </c>
      <c r="D113" s="112">
        <v>0.40018867924528301</v>
      </c>
      <c r="E113" s="112">
        <v>0.42015209125475284</v>
      </c>
      <c r="F113" s="112">
        <v>0.42644600468070881</v>
      </c>
    </row>
    <row r="114" spans="1:6" x14ac:dyDescent="0.25">
      <c r="A114" s="110" t="s">
        <v>146</v>
      </c>
      <c r="B114" s="112">
        <v>0.52192892454062123</v>
      </c>
      <c r="C114" s="112">
        <v>0.52648570421359264</v>
      </c>
      <c r="D114" s="112">
        <v>0.53250323120892729</v>
      </c>
      <c r="E114" s="112">
        <v>0.54161638421043423</v>
      </c>
      <c r="F114" s="112">
        <v>0.54557298362903917</v>
      </c>
    </row>
    <row r="115" spans="1:6" x14ac:dyDescent="0.25">
      <c r="A115" s="110" t="s">
        <v>147</v>
      </c>
      <c r="B115" s="112">
        <v>0.42292646229076547</v>
      </c>
      <c r="C115" s="112">
        <v>0.4310806410766615</v>
      </c>
      <c r="D115" s="112">
        <v>0.4411441887168403</v>
      </c>
      <c r="E115" s="112">
        <v>0.45258059393361916</v>
      </c>
      <c r="F115" s="112">
        <v>0.46428943956846325</v>
      </c>
    </row>
    <row r="116" spans="1:6" x14ac:dyDescent="0.25">
      <c r="A116" s="110" t="s">
        <v>148</v>
      </c>
      <c r="B116" s="112">
        <v>0.3092973740241306</v>
      </c>
      <c r="C116" s="112">
        <v>0.31938357132758377</v>
      </c>
      <c r="D116" s="112">
        <v>0.33179465659532803</v>
      </c>
      <c r="E116" s="112">
        <v>0.34903581267217632</v>
      </c>
      <c r="F116" s="112">
        <v>0.3634290313925409</v>
      </c>
    </row>
    <row r="117" spans="1:6" x14ac:dyDescent="0.25">
      <c r="A117" s="110" t="s">
        <v>149</v>
      </c>
      <c r="B117" s="112">
        <v>0.27468581687612209</v>
      </c>
      <c r="C117" s="112">
        <v>0.28725314183123879</v>
      </c>
      <c r="D117" s="112">
        <v>0.31413612565445026</v>
      </c>
      <c r="E117" s="112">
        <v>0.32752613240418116</v>
      </c>
      <c r="F117" s="112">
        <v>0.33856893542757416</v>
      </c>
    </row>
    <row r="118" spans="1:6" x14ac:dyDescent="0.25">
      <c r="A118" s="111" t="s">
        <v>17</v>
      </c>
      <c r="B118" s="113">
        <v>0.45974126931819143</v>
      </c>
      <c r="C118" s="113">
        <v>0.46573469202823931</v>
      </c>
      <c r="D118" s="113">
        <v>0.4721802855884758</v>
      </c>
      <c r="E118" s="113">
        <v>0.48307878624772926</v>
      </c>
      <c r="F118" s="113">
        <v>0.49076032785239471</v>
      </c>
    </row>
    <row r="119" spans="1:6" x14ac:dyDescent="0.25">
      <c r="A119" s="488" t="s">
        <v>1</v>
      </c>
      <c r="B119" s="488"/>
      <c r="C119" s="488"/>
      <c r="D119" s="488"/>
    </row>
    <row r="120" spans="1:6" x14ac:dyDescent="0.25">
      <c r="A120" s="253"/>
      <c r="B120" s="253"/>
      <c r="C120" s="253"/>
      <c r="D120" s="253"/>
    </row>
    <row r="122" spans="1:6" ht="29.25" customHeight="1" x14ac:dyDescent="0.25">
      <c r="A122" s="499" t="s">
        <v>698</v>
      </c>
      <c r="B122" s="491"/>
      <c r="C122" s="491"/>
      <c r="D122" s="491"/>
      <c r="E122" s="491"/>
      <c r="F122" s="491"/>
    </row>
    <row r="123" spans="1:6" x14ac:dyDescent="0.25">
      <c r="A123" s="224" t="s">
        <v>0</v>
      </c>
      <c r="B123" s="23">
        <v>2017</v>
      </c>
      <c r="C123" s="23">
        <v>2018</v>
      </c>
      <c r="D123" s="23">
        <v>2019</v>
      </c>
      <c r="E123" s="23">
        <v>2020</v>
      </c>
      <c r="F123" s="23">
        <v>2021</v>
      </c>
    </row>
    <row r="124" spans="1:6" x14ac:dyDescent="0.25">
      <c r="A124" s="110" t="s">
        <v>145</v>
      </c>
      <c r="B124" s="112">
        <v>0.49656946826758147</v>
      </c>
      <c r="C124" s="112">
        <v>0.44192083062946141</v>
      </c>
      <c r="D124" s="112">
        <v>0.35008375209380233</v>
      </c>
      <c r="E124" s="112">
        <v>0.41722885313959523</v>
      </c>
      <c r="F124" s="112">
        <v>0.43205574912891986</v>
      </c>
    </row>
    <row r="125" spans="1:6" x14ac:dyDescent="0.25">
      <c r="A125" s="110" t="s">
        <v>146</v>
      </c>
      <c r="B125" s="112">
        <v>0.63698224852071006</v>
      </c>
      <c r="C125" s="112">
        <v>0.61448229190164672</v>
      </c>
      <c r="D125" s="112">
        <v>0.6064400715563506</v>
      </c>
      <c r="E125" s="112">
        <v>0.64417447306791564</v>
      </c>
      <c r="F125" s="112">
        <v>0.61542085427135673</v>
      </c>
    </row>
    <row r="126" spans="1:6" x14ac:dyDescent="0.25">
      <c r="A126" s="110" t="s">
        <v>147</v>
      </c>
      <c r="B126" s="112">
        <v>0.45991561181434598</v>
      </c>
      <c r="C126" s="112">
        <v>0.50425148157691313</v>
      </c>
      <c r="D126" s="112">
        <v>0.50672482733551438</v>
      </c>
      <c r="E126" s="112">
        <v>0.50804916046390858</v>
      </c>
      <c r="F126" s="112">
        <v>0.52693823915900129</v>
      </c>
    </row>
    <row r="127" spans="1:6" x14ac:dyDescent="0.25">
      <c r="A127" s="110" t="s">
        <v>148</v>
      </c>
      <c r="B127" s="112">
        <v>0.43243243243243246</v>
      </c>
      <c r="C127" s="112">
        <v>0.3904109589041096</v>
      </c>
      <c r="D127" s="112">
        <v>0.50495049504950495</v>
      </c>
      <c r="E127" s="112">
        <v>0.38461538461538464</v>
      </c>
      <c r="F127" s="112">
        <v>0.42543859649122806</v>
      </c>
    </row>
    <row r="128" spans="1:6" x14ac:dyDescent="0.25">
      <c r="A128" s="110" t="s">
        <v>149</v>
      </c>
      <c r="B128" s="112">
        <v>0.47058823529411764</v>
      </c>
      <c r="C128" s="112">
        <v>0.23076923076923078</v>
      </c>
      <c r="D128" s="112">
        <v>0.375</v>
      </c>
      <c r="E128" s="112">
        <v>0.4</v>
      </c>
      <c r="F128" s="112">
        <v>0.32258064516129031</v>
      </c>
    </row>
    <row r="129" spans="1:6" x14ac:dyDescent="0.25">
      <c r="A129" s="111" t="s">
        <v>17</v>
      </c>
      <c r="B129" s="113">
        <v>0.54223081882656354</v>
      </c>
      <c r="C129" s="113">
        <v>0.54103919417572555</v>
      </c>
      <c r="D129" s="113">
        <v>0.53071073413278735</v>
      </c>
      <c r="E129" s="113">
        <v>0.55734706320709981</v>
      </c>
      <c r="F129" s="113">
        <v>0.5550530035335689</v>
      </c>
    </row>
    <row r="130" spans="1:6" x14ac:dyDescent="0.25">
      <c r="A130" s="488" t="s">
        <v>699</v>
      </c>
      <c r="B130" s="488"/>
      <c r="C130" s="488"/>
      <c r="D130" s="488"/>
    </row>
    <row r="133" spans="1:6" ht="29.25" customHeight="1" x14ac:dyDescent="0.25">
      <c r="A133" s="499" t="s">
        <v>700</v>
      </c>
      <c r="B133" s="491"/>
      <c r="C133" s="491"/>
      <c r="D133" s="491"/>
      <c r="E133" s="491"/>
      <c r="F133" s="491"/>
    </row>
    <row r="134" spans="1:6" x14ac:dyDescent="0.25">
      <c r="A134" s="224" t="s">
        <v>0</v>
      </c>
      <c r="B134" s="23">
        <v>2017</v>
      </c>
      <c r="C134" s="23">
        <v>2018</v>
      </c>
      <c r="D134" s="23">
        <v>2019</v>
      </c>
      <c r="E134" s="23">
        <v>2020</v>
      </c>
      <c r="F134" s="23">
        <v>2021</v>
      </c>
    </row>
    <row r="135" spans="1:6" x14ac:dyDescent="0.25">
      <c r="A135" s="110" t="s">
        <v>145</v>
      </c>
      <c r="B135" s="112">
        <v>0.53605769230769229</v>
      </c>
      <c r="C135" s="112">
        <v>0.5191873589164786</v>
      </c>
      <c r="D135" s="112">
        <v>0.46351084812623272</v>
      </c>
      <c r="E135" s="112">
        <v>0.50959488272921105</v>
      </c>
      <c r="F135" s="112">
        <v>0.49029982363315694</v>
      </c>
    </row>
    <row r="136" spans="1:6" x14ac:dyDescent="0.25">
      <c r="A136" s="110" t="s">
        <v>146</v>
      </c>
      <c r="B136" s="112">
        <v>0.48423005565862709</v>
      </c>
      <c r="C136" s="112">
        <v>0.53612385321100919</v>
      </c>
      <c r="D136" s="112">
        <v>0.53572336638698193</v>
      </c>
      <c r="E136" s="112">
        <v>0.50539615688339035</v>
      </c>
      <c r="F136" s="112">
        <v>0.53838409262522025</v>
      </c>
    </row>
    <row r="137" spans="1:6" x14ac:dyDescent="0.25">
      <c r="A137" s="110" t="s">
        <v>147</v>
      </c>
      <c r="B137" s="112">
        <v>0.43242217160212604</v>
      </c>
      <c r="C137" s="112">
        <v>0.44932549290902801</v>
      </c>
      <c r="D137" s="112">
        <v>0.44581661006483481</v>
      </c>
      <c r="E137" s="112">
        <v>0.41244045951246849</v>
      </c>
      <c r="F137" s="112">
        <v>0.42729424138837757</v>
      </c>
    </row>
    <row r="138" spans="1:6" x14ac:dyDescent="0.25">
      <c r="A138" s="110" t="s">
        <v>148</v>
      </c>
      <c r="B138" s="112">
        <v>0.26948775055679286</v>
      </c>
      <c r="C138" s="112">
        <v>0.26046511627906976</v>
      </c>
      <c r="D138" s="112">
        <v>0.29425287356321839</v>
      </c>
      <c r="E138" s="112">
        <v>0.25043177892918828</v>
      </c>
      <c r="F138" s="112">
        <v>0.28626692456479691</v>
      </c>
    </row>
    <row r="139" spans="1:6" x14ac:dyDescent="0.25">
      <c r="A139" s="110" t="s">
        <v>149</v>
      </c>
      <c r="B139" s="112">
        <v>0.23809523809523808</v>
      </c>
      <c r="C139" s="112">
        <v>0.25</v>
      </c>
      <c r="D139" s="112">
        <v>0.21818181818181817</v>
      </c>
      <c r="E139" s="112">
        <v>0.2807017543859649</v>
      </c>
      <c r="F139" s="112">
        <v>0.21428571428571427</v>
      </c>
    </row>
    <row r="140" spans="1:6" x14ac:dyDescent="0.25">
      <c r="A140" s="111" t="s">
        <v>17</v>
      </c>
      <c r="B140" s="113">
        <v>0.45085344320188347</v>
      </c>
      <c r="C140" s="113">
        <v>0.48247535596933189</v>
      </c>
      <c r="D140" s="113">
        <v>0.48059738034031091</v>
      </c>
      <c r="E140" s="113">
        <v>0.44753924229906761</v>
      </c>
      <c r="F140" s="113">
        <v>0.47088465845464728</v>
      </c>
    </row>
    <row r="141" spans="1:6" x14ac:dyDescent="0.25">
      <c r="A141" s="488" t="s">
        <v>1</v>
      </c>
      <c r="B141" s="488"/>
      <c r="C141" s="488"/>
      <c r="D141" s="488"/>
    </row>
    <row r="145" spans="8:10" x14ac:dyDescent="0.25">
      <c r="H145" s="39"/>
      <c r="I145" s="39"/>
      <c r="J145" s="39"/>
    </row>
    <row r="146" spans="8:10" x14ac:dyDescent="0.25">
      <c r="H146" s="39"/>
      <c r="I146" s="39"/>
      <c r="J146" s="39"/>
    </row>
    <row r="147" spans="8:10" x14ac:dyDescent="0.25">
      <c r="H147" s="39"/>
      <c r="I147" s="39"/>
      <c r="J147" s="39"/>
    </row>
    <row r="148" spans="8:10" x14ac:dyDescent="0.25">
      <c r="H148" s="39"/>
      <c r="I148" s="39"/>
      <c r="J148" s="39"/>
    </row>
    <row r="149" spans="8:10" x14ac:dyDescent="0.25">
      <c r="H149" s="39"/>
      <c r="I149" s="39"/>
      <c r="J149" s="39"/>
    </row>
    <row r="150" spans="8:10" x14ac:dyDescent="0.25">
      <c r="H150" s="39"/>
      <c r="I150" s="39"/>
      <c r="J150" s="39"/>
    </row>
    <row r="151" spans="8:10" x14ac:dyDescent="0.25">
      <c r="H151" s="39"/>
      <c r="I151" s="39"/>
      <c r="J151" s="39"/>
    </row>
    <row r="152" spans="8:10" x14ac:dyDescent="0.25">
      <c r="H152" s="39"/>
      <c r="I152" s="39"/>
      <c r="J152" s="39"/>
    </row>
    <row r="153" spans="8:10" x14ac:dyDescent="0.25">
      <c r="H153" s="39"/>
      <c r="I153" s="39"/>
      <c r="J153" s="39"/>
    </row>
    <row r="154" spans="8:10" x14ac:dyDescent="0.25">
      <c r="H154" s="39"/>
      <c r="I154" s="39"/>
      <c r="J154" s="39"/>
    </row>
    <row r="155" spans="8:10" x14ac:dyDescent="0.25">
      <c r="H155" s="39"/>
      <c r="I155" s="39"/>
      <c r="J155" s="39"/>
    </row>
    <row r="156" spans="8:10" x14ac:dyDescent="0.25">
      <c r="H156" s="39"/>
      <c r="I156" s="39"/>
      <c r="J156" s="39"/>
    </row>
    <row r="157" spans="8:10" x14ac:dyDescent="0.25">
      <c r="H157" s="39"/>
      <c r="I157" s="39"/>
      <c r="J157" s="39"/>
    </row>
    <row r="158" spans="8:10" x14ac:dyDescent="0.25">
      <c r="H158" s="39"/>
      <c r="I158" s="39"/>
      <c r="J158" s="39"/>
    </row>
    <row r="159" spans="8:10" x14ac:dyDescent="0.25">
      <c r="H159" s="39"/>
      <c r="I159" s="39"/>
      <c r="J159" s="39"/>
    </row>
    <row r="160" spans="8:10" x14ac:dyDescent="0.25">
      <c r="H160" s="39"/>
      <c r="I160" s="39"/>
      <c r="J160" s="39"/>
    </row>
    <row r="161" spans="8:10" x14ac:dyDescent="0.25">
      <c r="H161" s="39"/>
      <c r="I161" s="39"/>
      <c r="J161" s="39"/>
    </row>
    <row r="162" spans="8:10" x14ac:dyDescent="0.25">
      <c r="H162" s="39"/>
      <c r="I162" s="39"/>
      <c r="J162" s="39"/>
    </row>
    <row r="163" spans="8:10" x14ac:dyDescent="0.25">
      <c r="H163" s="39"/>
      <c r="I163" s="39"/>
      <c r="J163" s="39"/>
    </row>
    <row r="164" spans="8:10" x14ac:dyDescent="0.25">
      <c r="H164" s="39"/>
      <c r="I164" s="39"/>
      <c r="J164" s="39"/>
    </row>
    <row r="165" spans="8:10" x14ac:dyDescent="0.25">
      <c r="H165" s="39"/>
      <c r="I165" s="39"/>
      <c r="J165" s="39"/>
    </row>
    <row r="166" spans="8:10" x14ac:dyDescent="0.25">
      <c r="H166" s="39"/>
      <c r="I166" s="39"/>
      <c r="J166" s="39"/>
    </row>
    <row r="167" spans="8:10" x14ac:dyDescent="0.25">
      <c r="H167" s="39"/>
      <c r="I167" s="39"/>
      <c r="J167" s="39"/>
    </row>
    <row r="168" spans="8:10" x14ac:dyDescent="0.25">
      <c r="H168" s="39"/>
      <c r="I168" s="39"/>
      <c r="J168" s="39"/>
    </row>
    <row r="169" spans="8:10" x14ac:dyDescent="0.25">
      <c r="H169" s="39"/>
      <c r="I169" s="39"/>
      <c r="J169" s="39"/>
    </row>
    <row r="170" spans="8:10" x14ac:dyDescent="0.25">
      <c r="H170" s="39"/>
      <c r="I170" s="39"/>
      <c r="J170" s="39"/>
    </row>
    <row r="171" spans="8:10" x14ac:dyDescent="0.25">
      <c r="H171" s="39"/>
      <c r="I171" s="39"/>
      <c r="J171" s="39"/>
    </row>
    <row r="172" spans="8:10" x14ac:dyDescent="0.25">
      <c r="H172" s="39"/>
      <c r="I172" s="39"/>
      <c r="J172" s="39"/>
    </row>
    <row r="173" spans="8:10" x14ac:dyDescent="0.25">
      <c r="H173" s="39"/>
      <c r="I173" s="39"/>
      <c r="J173" s="39"/>
    </row>
    <row r="174" spans="8:10" x14ac:dyDescent="0.25">
      <c r="H174" s="39"/>
      <c r="I174" s="39"/>
      <c r="J174" s="39"/>
    </row>
    <row r="175" spans="8:10" x14ac:dyDescent="0.25">
      <c r="H175" s="39"/>
      <c r="I175" s="39"/>
      <c r="J175" s="39"/>
    </row>
    <row r="176" spans="8:10" x14ac:dyDescent="0.25">
      <c r="H176" s="39"/>
      <c r="I176" s="39"/>
      <c r="J176" s="39"/>
    </row>
    <row r="177" spans="1:13" x14ac:dyDescent="0.25">
      <c r="H177" s="39"/>
      <c r="I177" s="39"/>
      <c r="J177" s="39"/>
    </row>
    <row r="178" spans="1:13" x14ac:dyDescent="0.25">
      <c r="H178" s="39"/>
      <c r="I178" s="39"/>
      <c r="J178" s="39"/>
    </row>
    <row r="179" spans="1:13" x14ac:dyDescent="0.25">
      <c r="H179" s="39"/>
      <c r="I179" s="39"/>
      <c r="J179" s="39"/>
    </row>
    <row r="180" spans="1:13" x14ac:dyDescent="0.25">
      <c r="H180" s="39"/>
      <c r="I180" s="39"/>
      <c r="J180" s="39"/>
    </row>
    <row r="181" spans="1:13" x14ac:dyDescent="0.25">
      <c r="H181" s="39"/>
      <c r="I181" s="39"/>
      <c r="J181" s="39"/>
    </row>
    <row r="182" spans="1:13" x14ac:dyDescent="0.25">
      <c r="H182" s="39"/>
      <c r="I182" s="39"/>
      <c r="J182" s="39"/>
    </row>
    <row r="183" spans="1:13" x14ac:dyDescent="0.25">
      <c r="H183" s="39"/>
      <c r="I183" s="39"/>
      <c r="J183" s="39"/>
    </row>
    <row r="184" spans="1:13" x14ac:dyDescent="0.25">
      <c r="A184" s="95"/>
      <c r="B184" s="96"/>
      <c r="C184" s="96"/>
      <c r="D184" s="96"/>
      <c r="E184" s="96"/>
      <c r="F184" s="96"/>
      <c r="H184" s="39"/>
      <c r="I184" s="39"/>
      <c r="J184" s="39"/>
    </row>
    <row r="185" spans="1:13" x14ac:dyDescent="0.25">
      <c r="H185" s="39"/>
      <c r="I185" s="39"/>
      <c r="J185" s="39"/>
    </row>
    <row r="186" spans="1:13" x14ac:dyDescent="0.25">
      <c r="A186" s="498" t="s">
        <v>270</v>
      </c>
      <c r="B186" s="498"/>
      <c r="C186" s="498"/>
      <c r="D186" s="498"/>
      <c r="E186" s="498"/>
      <c r="F186" s="498"/>
      <c r="H186" s="39"/>
      <c r="I186" s="494" t="s">
        <v>270</v>
      </c>
      <c r="J186" s="495"/>
      <c r="K186" s="495"/>
      <c r="L186" s="495"/>
      <c r="M186" s="495"/>
    </row>
    <row r="187" spans="1:13" x14ac:dyDescent="0.25">
      <c r="A187" s="2" t="s">
        <v>0</v>
      </c>
      <c r="B187" s="3">
        <v>2017</v>
      </c>
      <c r="C187" s="3">
        <v>2018</v>
      </c>
      <c r="D187" s="3">
        <v>2019</v>
      </c>
      <c r="E187" s="3">
        <v>2020</v>
      </c>
      <c r="F187" s="3">
        <v>2021</v>
      </c>
      <c r="H187" s="39"/>
      <c r="I187" s="2" t="s">
        <v>0</v>
      </c>
      <c r="J187" s="3">
        <v>2017</v>
      </c>
      <c r="K187" s="3">
        <v>2018</v>
      </c>
      <c r="L187" s="3">
        <v>2019</v>
      </c>
      <c r="M187" s="3">
        <v>2021</v>
      </c>
    </row>
    <row r="188" spans="1:13" x14ac:dyDescent="0.25">
      <c r="A188" s="24" t="s">
        <v>29</v>
      </c>
      <c r="B188" s="104">
        <f>J188/$J$193</f>
        <v>0.3491934734298292</v>
      </c>
      <c r="C188" s="104">
        <f>K188/$K$193</f>
        <v>0.33144961323327099</v>
      </c>
      <c r="D188" s="104">
        <f>L188/$L$193</f>
        <v>0.37534139067650291</v>
      </c>
      <c r="E188" s="104" t="e">
        <f>#REF!/#REF!</f>
        <v>#REF!</v>
      </c>
      <c r="F188" s="104">
        <f>M188/$M$193</f>
        <v>0.44982897463661592</v>
      </c>
      <c r="H188" s="39"/>
      <c r="I188" s="24" t="s">
        <v>29</v>
      </c>
      <c r="J188" s="5">
        <v>41326</v>
      </c>
      <c r="K188" s="5">
        <v>40235</v>
      </c>
      <c r="L188" s="5">
        <v>47826</v>
      </c>
      <c r="M188" s="5">
        <v>62730</v>
      </c>
    </row>
    <row r="189" spans="1:13" x14ac:dyDescent="0.25">
      <c r="A189" s="25" t="s">
        <v>30</v>
      </c>
      <c r="B189" s="104">
        <f>J189/$J$193</f>
        <v>0.21269656180553795</v>
      </c>
      <c r="C189" s="104">
        <f>K189/$K$193</f>
        <v>0.23331218953629182</v>
      </c>
      <c r="D189" s="104">
        <f>L189/$L$193</f>
        <v>0.2095589389420813</v>
      </c>
      <c r="E189" s="104" t="e">
        <f>#REF!/#REF!</f>
        <v>#REF!</v>
      </c>
      <c r="F189" s="104">
        <f>M189/$M$193</f>
        <v>0.19633855133987796</v>
      </c>
      <c r="I189" s="25" t="s">
        <v>30</v>
      </c>
      <c r="J189" s="7">
        <v>25172</v>
      </c>
      <c r="K189" s="7">
        <v>28322</v>
      </c>
      <c r="L189" s="7">
        <v>26702</v>
      </c>
      <c r="M189" s="7">
        <v>27380</v>
      </c>
    </row>
    <row r="190" spans="1:13" x14ac:dyDescent="0.25">
      <c r="A190" s="25" t="s">
        <v>31</v>
      </c>
      <c r="B190" s="104">
        <f>J190/$J$193</f>
        <v>0.21360913246639121</v>
      </c>
      <c r="C190" s="104">
        <f>K190/$K$193</f>
        <v>0.21371436103170746</v>
      </c>
      <c r="D190" s="104">
        <f>L190/$L$193</f>
        <v>0.20054936430701617</v>
      </c>
      <c r="E190" s="104" t="e">
        <f>#REF!/#REF!</f>
        <v>#REF!</v>
      </c>
      <c r="F190" s="104">
        <f>M190/$M$193</f>
        <v>0.1581894975368045</v>
      </c>
      <c r="I190" s="25" t="s">
        <v>31</v>
      </c>
      <c r="J190" s="7">
        <v>25280</v>
      </c>
      <c r="K190" s="7">
        <v>25943</v>
      </c>
      <c r="L190" s="7">
        <v>25554</v>
      </c>
      <c r="M190" s="7">
        <v>22060</v>
      </c>
    </row>
    <row r="191" spans="1:13" x14ac:dyDescent="0.25">
      <c r="A191" s="25" t="s">
        <v>32</v>
      </c>
      <c r="B191" s="104">
        <f>J191/$J$193</f>
        <v>8.3939601341816855E-2</v>
      </c>
      <c r="C191" s="104">
        <f>K191/$K$193</f>
        <v>8.7873071315006879E-2</v>
      </c>
      <c r="D191" s="104">
        <f>L191/$L$193</f>
        <v>9.0966881180348458E-2</v>
      </c>
      <c r="E191" s="104" t="e">
        <f>#REF!/#REF!</f>
        <v>#REF!</v>
      </c>
      <c r="F191" s="104">
        <f>M191/$M$193</f>
        <v>9.510731214100808E-2</v>
      </c>
      <c r="I191" s="25" t="s">
        <v>32</v>
      </c>
      <c r="J191" s="7">
        <v>9934</v>
      </c>
      <c r="K191" s="7">
        <v>10667</v>
      </c>
      <c r="L191" s="7">
        <v>11591</v>
      </c>
      <c r="M191" s="7">
        <v>13263</v>
      </c>
    </row>
    <row r="192" spans="1:13" x14ac:dyDescent="0.25">
      <c r="A192" s="6" t="s">
        <v>33</v>
      </c>
      <c r="B192" s="104">
        <f>J192/$J$193</f>
        <v>0.14056123095642475</v>
      </c>
      <c r="C192" s="104">
        <f>K192/$K$193</f>
        <v>0.13365076488372285</v>
      </c>
      <c r="D192" s="104">
        <f>L192/$L$193</f>
        <v>0.12358342489405116</v>
      </c>
      <c r="E192" s="104" t="e">
        <f>#REF!/#REF!</f>
        <v>#REF!</v>
      </c>
      <c r="F192" s="104">
        <f>M192/$M$193</f>
        <v>0.10053566434569353</v>
      </c>
      <c r="I192" s="6" t="s">
        <v>33</v>
      </c>
      <c r="J192" s="7">
        <v>16635</v>
      </c>
      <c r="K192" s="7">
        <v>16224</v>
      </c>
      <c r="L192" s="7">
        <v>15747</v>
      </c>
      <c r="M192" s="7">
        <v>14020</v>
      </c>
    </row>
    <row r="193" spans="1:13" x14ac:dyDescent="0.25">
      <c r="A193" s="488" t="s">
        <v>1</v>
      </c>
      <c r="B193" s="488"/>
      <c r="C193" s="488"/>
      <c r="D193" s="488"/>
      <c r="E193" s="488"/>
      <c r="F193" s="488"/>
      <c r="J193" s="22">
        <f>SUM(J188:J192)</f>
        <v>118347</v>
      </c>
      <c r="K193" s="22">
        <f t="shared" ref="K193:M193" si="0">SUM(K188:K192)</f>
        <v>121391</v>
      </c>
      <c r="L193" s="22">
        <f t="shared" si="0"/>
        <v>127420</v>
      </c>
      <c r="M193" s="22">
        <f t="shared" si="0"/>
        <v>139453</v>
      </c>
    </row>
    <row r="197" spans="1:13" x14ac:dyDescent="0.25">
      <c r="A197" s="494" t="s">
        <v>358</v>
      </c>
      <c r="B197" s="495"/>
      <c r="C197" s="495"/>
      <c r="D197" s="495"/>
      <c r="E197" s="495"/>
      <c r="F197" s="495"/>
      <c r="H197" s="494" t="s">
        <v>337</v>
      </c>
      <c r="I197" s="495"/>
      <c r="J197" s="495"/>
      <c r="K197" s="495"/>
      <c r="L197" s="495"/>
    </row>
    <row r="198" spans="1:13" x14ac:dyDescent="0.25">
      <c r="A198" s="2" t="s">
        <v>0</v>
      </c>
      <c r="B198" s="3">
        <v>2017</v>
      </c>
      <c r="C198" s="3">
        <v>2018</v>
      </c>
      <c r="D198" s="3">
        <v>2019</v>
      </c>
      <c r="E198" s="3">
        <v>2020</v>
      </c>
      <c r="F198" s="3">
        <v>2021</v>
      </c>
      <c r="H198" s="2" t="s">
        <v>0</v>
      </c>
      <c r="I198" s="3">
        <v>2017</v>
      </c>
      <c r="J198" s="3">
        <v>2018</v>
      </c>
      <c r="K198" s="3">
        <v>2019</v>
      </c>
      <c r="L198" s="3">
        <v>2020</v>
      </c>
    </row>
    <row r="199" spans="1:13" x14ac:dyDescent="0.25">
      <c r="A199" s="24" t="s">
        <v>25</v>
      </c>
      <c r="B199" s="15">
        <f>I199/I$201</f>
        <v>0.54025873068180863</v>
      </c>
      <c r="C199" s="15">
        <f t="shared" ref="C199:E200" si="1">J199/J$201</f>
        <v>0.53426530797176064</v>
      </c>
      <c r="D199" s="15">
        <f t="shared" si="1"/>
        <v>0.5278197144115242</v>
      </c>
      <c r="E199" s="15">
        <f t="shared" si="1"/>
        <v>0.51692121375227074</v>
      </c>
      <c r="F199" s="15" t="e">
        <f>#REF!/#REF!</f>
        <v>#REF!</v>
      </c>
      <c r="H199" s="24" t="s">
        <v>25</v>
      </c>
      <c r="I199" s="5">
        <v>63938</v>
      </c>
      <c r="J199" s="5">
        <v>64855</v>
      </c>
      <c r="K199" s="5">
        <v>67126</v>
      </c>
      <c r="L199" s="5">
        <v>69147</v>
      </c>
    </row>
    <row r="200" spans="1:13" x14ac:dyDescent="0.25">
      <c r="A200" s="6" t="s">
        <v>27</v>
      </c>
      <c r="B200" s="15">
        <f>I200/I$201</f>
        <v>0.45974126931819143</v>
      </c>
      <c r="C200" s="15">
        <f t="shared" si="1"/>
        <v>0.46573469202823931</v>
      </c>
      <c r="D200" s="15">
        <f t="shared" si="1"/>
        <v>0.4721802855884758</v>
      </c>
      <c r="E200" s="15">
        <f t="shared" si="1"/>
        <v>0.48307878624772926</v>
      </c>
      <c r="F200" s="15" t="e">
        <f>#REF!/#REF!</f>
        <v>#REF!</v>
      </c>
      <c r="H200" s="6" t="s">
        <v>27</v>
      </c>
      <c r="I200" s="7">
        <v>54409</v>
      </c>
      <c r="J200" s="7">
        <v>56536</v>
      </c>
      <c r="K200" s="7">
        <v>60050</v>
      </c>
      <c r="L200" s="7">
        <v>64620</v>
      </c>
    </row>
    <row r="201" spans="1:13" x14ac:dyDescent="0.25">
      <c r="A201" s="488" t="s">
        <v>1</v>
      </c>
      <c r="B201" s="489"/>
      <c r="C201" s="489"/>
      <c r="D201" s="489"/>
      <c r="E201" s="489"/>
      <c r="F201" s="489"/>
      <c r="H201" s="6" t="s">
        <v>17</v>
      </c>
      <c r="I201" s="7">
        <f>SUM(I199:I200)</f>
        <v>118347</v>
      </c>
      <c r="J201" s="7">
        <f t="shared" ref="J201:L201" si="2">SUM(J199:J200)</f>
        <v>121391</v>
      </c>
      <c r="K201" s="7">
        <f t="shared" si="2"/>
        <v>127176</v>
      </c>
      <c r="L201" s="7">
        <f t="shared" si="2"/>
        <v>133767</v>
      </c>
    </row>
    <row r="202" spans="1:13" x14ac:dyDescent="0.25">
      <c r="H202" s="488" t="s">
        <v>1</v>
      </c>
      <c r="I202" s="489"/>
      <c r="J202" s="489"/>
      <c r="K202" s="489"/>
      <c r="L202" s="489"/>
    </row>
  </sheetData>
  <mergeCells count="30">
    <mergeCell ref="A197:F197"/>
    <mergeCell ref="A201:F201"/>
    <mergeCell ref="H197:L197"/>
    <mergeCell ref="H202:L202"/>
    <mergeCell ref="A108:F108"/>
    <mergeCell ref="A186:F186"/>
    <mergeCell ref="A193:F193"/>
    <mergeCell ref="I186:M186"/>
    <mergeCell ref="A111:F111"/>
    <mergeCell ref="A119:D119"/>
    <mergeCell ref="A122:F122"/>
    <mergeCell ref="A130:D130"/>
    <mergeCell ref="A133:F133"/>
    <mergeCell ref="A141:D141"/>
    <mergeCell ref="A107:F107"/>
    <mergeCell ref="A103:F103"/>
    <mergeCell ref="A2:F2"/>
    <mergeCell ref="A6:F6"/>
    <mergeCell ref="A20:F20"/>
    <mergeCell ref="A36:F36"/>
    <mergeCell ref="A26:F26"/>
    <mergeCell ref="A33:F33"/>
    <mergeCell ref="A17:F17"/>
    <mergeCell ref="A9:K9"/>
    <mergeCell ref="J10:K10"/>
    <mergeCell ref="B10:C10"/>
    <mergeCell ref="D10:E10"/>
    <mergeCell ref="F10:G10"/>
    <mergeCell ref="H10:I10"/>
    <mergeCell ref="A100:C100"/>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F13"/>
  <sheetViews>
    <sheetView workbookViewId="0"/>
  </sheetViews>
  <sheetFormatPr defaultRowHeight="15" x14ac:dyDescent="0.25"/>
  <cols>
    <col min="1" max="1" width="23.42578125" customWidth="1"/>
    <col min="2" max="5" width="15.5703125" customWidth="1"/>
    <col min="6" max="6" width="13.28515625" customWidth="1"/>
  </cols>
  <sheetData>
    <row r="2" spans="1:6" x14ac:dyDescent="0.25">
      <c r="A2" s="171" t="s">
        <v>756</v>
      </c>
      <c r="B2" s="171"/>
      <c r="C2" s="171"/>
      <c r="D2" s="171"/>
      <c r="E2" s="171"/>
      <c r="F2" s="172"/>
    </row>
    <row r="3" spans="1:6" x14ac:dyDescent="0.25">
      <c r="A3" s="167" t="s">
        <v>0</v>
      </c>
      <c r="B3" s="167">
        <v>2017</v>
      </c>
      <c r="C3" s="167">
        <v>2018</v>
      </c>
      <c r="D3" s="167">
        <v>2019</v>
      </c>
      <c r="E3" s="167">
        <v>2020</v>
      </c>
      <c r="F3" s="294">
        <v>2021</v>
      </c>
    </row>
    <row r="4" spans="1:6" x14ac:dyDescent="0.25">
      <c r="A4" s="168" t="s">
        <v>410</v>
      </c>
      <c r="B4" s="173">
        <v>41</v>
      </c>
      <c r="C4" s="173">
        <v>41</v>
      </c>
      <c r="D4" s="169">
        <v>22</v>
      </c>
      <c r="E4" s="169">
        <v>21</v>
      </c>
      <c r="F4" s="169">
        <v>16</v>
      </c>
    </row>
    <row r="5" spans="1:6" x14ac:dyDescent="0.25">
      <c r="A5" s="168" t="s">
        <v>411</v>
      </c>
      <c r="B5" s="298"/>
      <c r="C5" s="169">
        <v>35</v>
      </c>
      <c r="D5" s="169">
        <v>35</v>
      </c>
      <c r="E5" s="169">
        <v>26</v>
      </c>
      <c r="F5" s="169">
        <v>32</v>
      </c>
    </row>
    <row r="6" spans="1:6" x14ac:dyDescent="0.25">
      <c r="A6" s="168" t="s">
        <v>412</v>
      </c>
      <c r="B6" s="298"/>
      <c r="C6" s="298"/>
      <c r="D6" s="169">
        <v>18</v>
      </c>
      <c r="E6" s="169">
        <v>22</v>
      </c>
      <c r="F6" s="169">
        <v>21</v>
      </c>
    </row>
    <row r="7" spans="1:6" x14ac:dyDescent="0.25">
      <c r="A7" s="397" t="s">
        <v>17</v>
      </c>
      <c r="B7" s="456">
        <v>41</v>
      </c>
      <c r="C7" s="456">
        <v>76</v>
      </c>
      <c r="D7" s="456">
        <v>75</v>
      </c>
      <c r="E7" s="456">
        <v>69</v>
      </c>
      <c r="F7" s="456">
        <v>69</v>
      </c>
    </row>
    <row r="8" spans="1:6" x14ac:dyDescent="0.25">
      <c r="A8" s="513" t="s">
        <v>757</v>
      </c>
      <c r="B8" s="513"/>
      <c r="C8" s="513"/>
      <c r="D8" s="513"/>
      <c r="E8" s="513"/>
      <c r="F8" s="513"/>
    </row>
    <row r="9" spans="1:6" x14ac:dyDescent="0.25">
      <c r="A9" s="525"/>
      <c r="B9" s="525"/>
      <c r="C9" s="525"/>
      <c r="D9" s="525"/>
      <c r="E9" s="525"/>
      <c r="F9" s="525"/>
    </row>
    <row r="10" spans="1:6" x14ac:dyDescent="0.25">
      <c r="A10" s="525"/>
      <c r="B10" s="525"/>
      <c r="C10" s="525"/>
      <c r="D10" s="525"/>
      <c r="E10" s="525"/>
      <c r="F10" s="525"/>
    </row>
    <row r="11" spans="1:6" x14ac:dyDescent="0.25">
      <c r="A11" s="525"/>
      <c r="B11" s="525"/>
      <c r="C11" s="525"/>
      <c r="D11" s="525"/>
      <c r="E11" s="525"/>
      <c r="F11" s="525"/>
    </row>
    <row r="12" spans="1:6" x14ac:dyDescent="0.25">
      <c r="A12" s="525"/>
      <c r="B12" s="525"/>
      <c r="C12" s="525"/>
      <c r="D12" s="525"/>
      <c r="E12" s="525"/>
      <c r="F12" s="525"/>
    </row>
    <row r="13" spans="1:6" x14ac:dyDescent="0.25">
      <c r="A13" s="438" t="s">
        <v>94</v>
      </c>
    </row>
  </sheetData>
  <mergeCells count="1">
    <mergeCell ref="A8:F12"/>
  </mergeCells>
  <pageMargins left="0.7" right="0.7" top="0.75" bottom="0.75" header="0.3" footer="0.3"/>
  <pageSetup paperSize="9"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7"/>
  <dimension ref="A2:F29"/>
  <sheetViews>
    <sheetView workbookViewId="0">
      <selection activeCell="A25" sqref="A25"/>
    </sheetView>
  </sheetViews>
  <sheetFormatPr defaultRowHeight="15" x14ac:dyDescent="0.25"/>
  <cols>
    <col min="1" max="1" width="25" customWidth="1"/>
  </cols>
  <sheetData>
    <row r="2" spans="1:6" x14ac:dyDescent="0.25">
      <c r="A2" s="130" t="s">
        <v>758</v>
      </c>
      <c r="B2" s="20"/>
    </row>
    <row r="3" spans="1:6" x14ac:dyDescent="0.25">
      <c r="A3" s="174" t="s">
        <v>0</v>
      </c>
      <c r="B3" s="143">
        <v>2017</v>
      </c>
      <c r="C3" s="142">
        <v>2018</v>
      </c>
      <c r="D3" s="141">
        <v>2019</v>
      </c>
      <c r="E3" s="141">
        <v>2020</v>
      </c>
      <c r="F3" s="141">
        <v>2021</v>
      </c>
    </row>
    <row r="4" spans="1:6" x14ac:dyDescent="0.25">
      <c r="A4" s="159" t="s">
        <v>207</v>
      </c>
      <c r="B4" s="169">
        <v>813</v>
      </c>
      <c r="C4" s="169">
        <v>907</v>
      </c>
      <c r="D4" s="169">
        <v>971</v>
      </c>
      <c r="E4" s="173">
        <v>1060</v>
      </c>
      <c r="F4" s="173">
        <v>1128</v>
      </c>
    </row>
    <row r="5" spans="1:6" x14ac:dyDescent="0.25">
      <c r="A5" s="81" t="s">
        <v>213</v>
      </c>
      <c r="B5" s="20"/>
    </row>
    <row r="8" spans="1:6" x14ac:dyDescent="0.25">
      <c r="A8" s="441" t="s">
        <v>759</v>
      </c>
      <c r="B8" s="20"/>
    </row>
    <row r="9" spans="1:6" x14ac:dyDescent="0.25">
      <c r="A9" s="174" t="s">
        <v>0</v>
      </c>
      <c r="B9" s="392">
        <v>2021</v>
      </c>
    </row>
    <row r="10" spans="1:6" x14ac:dyDescent="0.25">
      <c r="A10" s="159" t="s">
        <v>388</v>
      </c>
      <c r="B10" s="375">
        <v>0.76</v>
      </c>
    </row>
    <row r="11" spans="1:6" x14ac:dyDescent="0.25">
      <c r="A11" s="159" t="s">
        <v>389</v>
      </c>
      <c r="B11" s="375">
        <v>0.24</v>
      </c>
    </row>
    <row r="12" spans="1:6" s="39" customFormat="1" x14ac:dyDescent="0.25">
      <c r="A12" s="170" t="s">
        <v>760</v>
      </c>
      <c r="B12" s="177"/>
    </row>
    <row r="13" spans="1:6" s="39" customFormat="1" x14ac:dyDescent="0.25">
      <c r="A13" s="170" t="s">
        <v>213</v>
      </c>
    </row>
    <row r="14" spans="1:6" x14ac:dyDescent="0.25">
      <c r="A14" s="81"/>
    </row>
    <row r="16" spans="1:6" x14ac:dyDescent="0.25">
      <c r="A16" s="130" t="s">
        <v>761</v>
      </c>
      <c r="B16" s="20"/>
    </row>
    <row r="17" spans="1:3" x14ac:dyDescent="0.25">
      <c r="A17" s="174" t="s">
        <v>0</v>
      </c>
      <c r="B17" s="141">
        <v>2020</v>
      </c>
      <c r="C17" s="141">
        <v>2021</v>
      </c>
    </row>
    <row r="18" spans="1:3" x14ac:dyDescent="0.25">
      <c r="A18" s="159" t="s">
        <v>440</v>
      </c>
      <c r="B18" s="173">
        <v>1446</v>
      </c>
      <c r="C18" s="173">
        <v>2177</v>
      </c>
    </row>
    <row r="19" spans="1:3" x14ac:dyDescent="0.25">
      <c r="A19" s="159" t="s">
        <v>441</v>
      </c>
      <c r="B19" s="173">
        <v>1357</v>
      </c>
      <c r="C19" s="173">
        <v>1247</v>
      </c>
    </row>
    <row r="20" spans="1:3" s="39" customFormat="1" x14ac:dyDescent="0.25">
      <c r="A20" s="170" t="s">
        <v>762</v>
      </c>
      <c r="B20" s="177"/>
    </row>
    <row r="21" spans="1:3" s="39" customFormat="1" x14ac:dyDescent="0.25">
      <c r="A21" s="170" t="s">
        <v>213</v>
      </c>
    </row>
    <row r="22" spans="1:3" x14ac:dyDescent="0.25">
      <c r="A22" s="81"/>
    </row>
    <row r="24" spans="1:3" x14ac:dyDescent="0.25">
      <c r="A24" s="130" t="s">
        <v>763</v>
      </c>
      <c r="B24" s="20"/>
    </row>
    <row r="25" spans="1:3" x14ac:dyDescent="0.25">
      <c r="A25" s="174" t="s">
        <v>0</v>
      </c>
      <c r="B25" s="574" t="s">
        <v>685</v>
      </c>
      <c r="C25" s="574" t="s">
        <v>686</v>
      </c>
    </row>
    <row r="26" spans="1:3" x14ac:dyDescent="0.25">
      <c r="A26" s="159" t="s">
        <v>388</v>
      </c>
      <c r="B26" s="375">
        <v>0.63</v>
      </c>
      <c r="C26" s="375">
        <v>0.8</v>
      </c>
    </row>
    <row r="27" spans="1:3" x14ac:dyDescent="0.25">
      <c r="A27" s="159" t="s">
        <v>389</v>
      </c>
      <c r="B27" s="375">
        <v>0.37</v>
      </c>
      <c r="C27" s="375">
        <v>0.2</v>
      </c>
    </row>
    <row r="28" spans="1:3" s="39" customFormat="1" x14ac:dyDescent="0.25">
      <c r="A28" s="170" t="s">
        <v>760</v>
      </c>
      <c r="B28" s="177"/>
    </row>
    <row r="29" spans="1:3" s="39" customFormat="1" x14ac:dyDescent="0.25">
      <c r="A29" s="170" t="s">
        <v>213</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28"/>
  <dimension ref="A2:H98"/>
  <sheetViews>
    <sheetView topLeftCell="A61" workbookViewId="0">
      <selection activeCell="A88" sqref="A88"/>
    </sheetView>
  </sheetViews>
  <sheetFormatPr defaultRowHeight="15" x14ac:dyDescent="0.25"/>
  <cols>
    <col min="1" max="1" width="38.7109375" style="20" customWidth="1"/>
    <col min="2" max="8" width="9.140625" style="20"/>
  </cols>
  <sheetData>
    <row r="2" spans="1:6" x14ac:dyDescent="0.25">
      <c r="A2" s="130" t="s">
        <v>764</v>
      </c>
    </row>
    <row r="3" spans="1:6" x14ac:dyDescent="0.25">
      <c r="A3" s="174" t="s">
        <v>0</v>
      </c>
      <c r="B3" s="143">
        <v>2017</v>
      </c>
      <c r="C3" s="142">
        <v>2018</v>
      </c>
      <c r="D3" s="141">
        <v>2019</v>
      </c>
      <c r="E3" s="141">
        <v>2020</v>
      </c>
      <c r="F3" s="141">
        <v>2021</v>
      </c>
    </row>
    <row r="4" spans="1:6" x14ac:dyDescent="0.25">
      <c r="A4" s="168" t="s">
        <v>208</v>
      </c>
      <c r="B4" s="169">
        <v>38</v>
      </c>
      <c r="C4" s="169">
        <v>28</v>
      </c>
      <c r="D4" s="169">
        <v>20</v>
      </c>
      <c r="E4" s="173">
        <v>41</v>
      </c>
      <c r="F4" s="173">
        <v>27</v>
      </c>
    </row>
    <row r="5" spans="1:6" x14ac:dyDescent="0.25">
      <c r="A5" s="168" t="s">
        <v>209</v>
      </c>
      <c r="B5" s="169">
        <v>57</v>
      </c>
      <c r="C5" s="169">
        <v>61</v>
      </c>
      <c r="D5" s="169">
        <v>60</v>
      </c>
      <c r="E5" s="173">
        <v>70</v>
      </c>
      <c r="F5" s="173">
        <v>78</v>
      </c>
    </row>
    <row r="6" spans="1:6" x14ac:dyDescent="0.25">
      <c r="A6" s="168" t="s">
        <v>210</v>
      </c>
      <c r="B6" s="169">
        <v>0</v>
      </c>
      <c r="C6" s="169">
        <v>0</v>
      </c>
      <c r="D6" s="169">
        <v>1</v>
      </c>
      <c r="E6" s="173">
        <v>0</v>
      </c>
      <c r="F6" s="173">
        <v>9</v>
      </c>
    </row>
    <row r="7" spans="1:6" x14ac:dyDescent="0.25">
      <c r="A7" s="168" t="s">
        <v>211</v>
      </c>
      <c r="B7" s="169">
        <v>29</v>
      </c>
      <c r="C7" s="169">
        <v>33</v>
      </c>
      <c r="D7" s="169">
        <v>25</v>
      </c>
      <c r="E7" s="173">
        <v>13</v>
      </c>
      <c r="F7" s="173">
        <v>23</v>
      </c>
    </row>
    <row r="8" spans="1:6" x14ac:dyDescent="0.25">
      <c r="A8" s="168" t="s">
        <v>212</v>
      </c>
      <c r="B8" s="169">
        <v>1</v>
      </c>
      <c r="C8" s="169">
        <v>3</v>
      </c>
      <c r="D8" s="169">
        <v>3</v>
      </c>
      <c r="E8" s="173">
        <v>1</v>
      </c>
      <c r="F8" s="173">
        <v>1</v>
      </c>
    </row>
    <row r="9" spans="1:6" x14ac:dyDescent="0.25">
      <c r="A9" s="81" t="s">
        <v>765</v>
      </c>
    </row>
    <row r="10" spans="1:6" x14ac:dyDescent="0.25">
      <c r="A10" s="81" t="s">
        <v>213</v>
      </c>
    </row>
    <row r="13" spans="1:6" x14ac:dyDescent="0.25">
      <c r="A13" s="130" t="s">
        <v>766</v>
      </c>
    </row>
    <row r="14" spans="1:6" x14ac:dyDescent="0.25">
      <c r="A14" s="174" t="s">
        <v>0</v>
      </c>
      <c r="B14" s="143">
        <v>2017</v>
      </c>
      <c r="C14" s="142">
        <v>2018</v>
      </c>
      <c r="D14" s="141">
        <v>2019</v>
      </c>
      <c r="E14" s="141">
        <v>2020</v>
      </c>
      <c r="F14" s="141">
        <v>2021</v>
      </c>
    </row>
    <row r="15" spans="1:6" x14ac:dyDescent="0.25">
      <c r="A15" s="168" t="s">
        <v>214</v>
      </c>
      <c r="B15" s="394">
        <v>4.5999999999999996</v>
      </c>
      <c r="C15" s="394">
        <v>4.7</v>
      </c>
      <c r="D15" s="394">
        <v>4.9000000000000004</v>
      </c>
      <c r="E15" s="394">
        <v>5</v>
      </c>
      <c r="F15" s="394">
        <v>5.8</v>
      </c>
    </row>
    <row r="16" spans="1:6" x14ac:dyDescent="0.25">
      <c r="A16" s="81" t="s">
        <v>765</v>
      </c>
      <c r="F16" s="177"/>
    </row>
    <row r="17" spans="1:8" x14ac:dyDescent="0.25">
      <c r="A17" s="81" t="s">
        <v>213</v>
      </c>
      <c r="F17" s="177"/>
    </row>
    <row r="20" spans="1:8" x14ac:dyDescent="0.25">
      <c r="A20" s="441" t="s">
        <v>767</v>
      </c>
    </row>
    <row r="21" spans="1:8" x14ac:dyDescent="0.25">
      <c r="A21" s="174" t="s">
        <v>0</v>
      </c>
      <c r="B21" s="143">
        <v>2017</v>
      </c>
      <c r="C21" s="142">
        <v>2018</v>
      </c>
      <c r="D21" s="141">
        <v>2019</v>
      </c>
      <c r="E21" s="141">
        <v>2020</v>
      </c>
      <c r="F21" s="141">
        <v>2021</v>
      </c>
    </row>
    <row r="22" spans="1:8" x14ac:dyDescent="0.25">
      <c r="A22" s="168" t="s">
        <v>214</v>
      </c>
      <c r="B22" s="395">
        <v>9</v>
      </c>
      <c r="C22" s="395">
        <v>11</v>
      </c>
      <c r="D22" s="395">
        <v>5</v>
      </c>
      <c r="E22" s="395">
        <v>4</v>
      </c>
      <c r="F22" s="395">
        <v>8</v>
      </c>
    </row>
    <row r="23" spans="1:8" x14ac:dyDescent="0.25">
      <c r="A23" s="168" t="s">
        <v>215</v>
      </c>
      <c r="B23" s="395">
        <v>39</v>
      </c>
      <c r="C23" s="395">
        <v>36</v>
      </c>
      <c r="D23" s="395">
        <v>34</v>
      </c>
      <c r="E23" s="395">
        <v>42</v>
      </c>
      <c r="F23" s="395">
        <v>47</v>
      </c>
    </row>
    <row r="24" spans="1:8" x14ac:dyDescent="0.25">
      <c r="A24" s="168" t="s">
        <v>216</v>
      </c>
      <c r="B24" s="395">
        <v>26</v>
      </c>
      <c r="C24" s="395">
        <v>22</v>
      </c>
      <c r="D24" s="395">
        <v>21</v>
      </c>
      <c r="E24" s="395">
        <v>26</v>
      </c>
      <c r="F24" s="395">
        <v>25</v>
      </c>
    </row>
    <row r="25" spans="1:8" x14ac:dyDescent="0.25">
      <c r="A25" s="168" t="s">
        <v>217</v>
      </c>
      <c r="B25" s="395">
        <v>51</v>
      </c>
      <c r="C25" s="395">
        <v>55</v>
      </c>
      <c r="D25" s="395">
        <v>49</v>
      </c>
      <c r="E25" s="395">
        <v>53</v>
      </c>
      <c r="F25" s="395">
        <v>58</v>
      </c>
    </row>
    <row r="26" spans="1:8" x14ac:dyDescent="0.25">
      <c r="A26" s="81" t="s">
        <v>765</v>
      </c>
    </row>
    <row r="27" spans="1:8" x14ac:dyDescent="0.25">
      <c r="A27" s="81" t="s">
        <v>213</v>
      </c>
    </row>
    <row r="30" spans="1:8" x14ac:dyDescent="0.25">
      <c r="A30" s="441" t="s">
        <v>768</v>
      </c>
    </row>
    <row r="31" spans="1:8" x14ac:dyDescent="0.25">
      <c r="A31" s="174" t="s">
        <v>0</v>
      </c>
      <c r="B31" s="141">
        <v>2020</v>
      </c>
      <c r="C31" s="141">
        <v>2021</v>
      </c>
      <c r="F31"/>
      <c r="G31"/>
      <c r="H31"/>
    </row>
    <row r="32" spans="1:8" x14ac:dyDescent="0.25">
      <c r="A32" s="168" t="s">
        <v>214</v>
      </c>
      <c r="B32" s="178">
        <v>0.04</v>
      </c>
      <c r="C32" s="178">
        <v>0.06</v>
      </c>
      <c r="F32"/>
      <c r="G32"/>
      <c r="H32"/>
    </row>
    <row r="33" spans="1:8" x14ac:dyDescent="0.25">
      <c r="A33" s="168" t="s">
        <v>215</v>
      </c>
      <c r="B33" s="178">
        <v>0.33</v>
      </c>
      <c r="C33" s="178">
        <v>0.34</v>
      </c>
      <c r="F33"/>
      <c r="G33"/>
      <c r="H33"/>
    </row>
    <row r="34" spans="1:8" x14ac:dyDescent="0.25">
      <c r="A34" s="168" t="s">
        <v>218</v>
      </c>
      <c r="B34" s="178">
        <v>0.27</v>
      </c>
      <c r="C34" s="178">
        <v>0.24</v>
      </c>
      <c r="F34"/>
      <c r="G34"/>
      <c r="H34"/>
    </row>
    <row r="35" spans="1:8" x14ac:dyDescent="0.25">
      <c r="A35" s="168" t="s">
        <v>219</v>
      </c>
      <c r="B35" s="178">
        <v>0.18</v>
      </c>
      <c r="C35" s="178">
        <v>0.13</v>
      </c>
      <c r="F35"/>
      <c r="G35"/>
      <c r="H35"/>
    </row>
    <row r="36" spans="1:8" x14ac:dyDescent="0.25">
      <c r="A36" s="168" t="s">
        <v>220</v>
      </c>
      <c r="B36" s="178">
        <v>0.18</v>
      </c>
      <c r="C36" s="178">
        <v>0.23</v>
      </c>
      <c r="F36"/>
      <c r="G36"/>
      <c r="H36"/>
    </row>
    <row r="37" spans="1:8" x14ac:dyDescent="0.25">
      <c r="A37" s="526" t="s">
        <v>769</v>
      </c>
      <c r="B37" s="526"/>
      <c r="C37" s="526"/>
      <c r="D37" s="526"/>
      <c r="E37" s="526"/>
      <c r="F37" s="526"/>
      <c r="G37" s="526"/>
      <c r="H37" s="526"/>
    </row>
    <row r="38" spans="1:8" x14ac:dyDescent="0.25">
      <c r="A38" s="526"/>
      <c r="B38" s="526"/>
      <c r="C38" s="526"/>
      <c r="D38" s="526"/>
      <c r="E38" s="526"/>
      <c r="F38" s="526"/>
      <c r="G38" s="526"/>
      <c r="H38" s="526"/>
    </row>
    <row r="39" spans="1:8" x14ac:dyDescent="0.25">
      <c r="A39" s="526"/>
      <c r="B39" s="526"/>
      <c r="C39" s="526"/>
      <c r="D39" s="526"/>
      <c r="E39" s="526"/>
      <c r="F39" s="526"/>
      <c r="G39" s="526"/>
      <c r="H39" s="526"/>
    </row>
    <row r="40" spans="1:8" x14ac:dyDescent="0.25">
      <c r="A40" s="443" t="s">
        <v>439</v>
      </c>
      <c r="F40"/>
      <c r="G40"/>
      <c r="H40"/>
    </row>
    <row r="41" spans="1:8" x14ac:dyDescent="0.25">
      <c r="A41" s="81"/>
    </row>
    <row r="43" spans="1:8" x14ac:dyDescent="0.25">
      <c r="A43" s="130" t="s">
        <v>770</v>
      </c>
    </row>
    <row r="44" spans="1:8" x14ac:dyDescent="0.25">
      <c r="A44" s="174" t="s">
        <v>0</v>
      </c>
      <c r="B44" s="143">
        <v>2017</v>
      </c>
      <c r="C44" s="142">
        <v>2018</v>
      </c>
      <c r="D44" s="141">
        <v>2019</v>
      </c>
      <c r="E44" s="141">
        <v>2020</v>
      </c>
      <c r="F44" s="141">
        <v>2021</v>
      </c>
    </row>
    <row r="45" spans="1:8" x14ac:dyDescent="0.25">
      <c r="A45" s="168" t="s">
        <v>390</v>
      </c>
      <c r="B45" s="173">
        <v>41</v>
      </c>
      <c r="C45" s="173">
        <v>31</v>
      </c>
      <c r="D45" s="173">
        <v>26</v>
      </c>
      <c r="E45" s="173">
        <v>33</v>
      </c>
      <c r="F45" s="173">
        <v>38</v>
      </c>
    </row>
    <row r="46" spans="1:8" x14ac:dyDescent="0.25">
      <c r="A46" s="168" t="s">
        <v>391</v>
      </c>
      <c r="B46" s="173">
        <v>35</v>
      </c>
      <c r="C46" s="173">
        <v>33</v>
      </c>
      <c r="D46" s="173">
        <v>27</v>
      </c>
      <c r="E46" s="173">
        <v>27</v>
      </c>
      <c r="F46" s="173">
        <v>30</v>
      </c>
    </row>
    <row r="47" spans="1:8" x14ac:dyDescent="0.25">
      <c r="A47" s="168" t="s">
        <v>392</v>
      </c>
      <c r="B47" s="173">
        <v>12</v>
      </c>
      <c r="C47" s="173">
        <v>14</v>
      </c>
      <c r="D47" s="173">
        <v>14</v>
      </c>
      <c r="E47" s="173">
        <v>15</v>
      </c>
      <c r="F47" s="173">
        <v>18</v>
      </c>
    </row>
    <row r="48" spans="1:8" x14ac:dyDescent="0.25">
      <c r="A48" s="168" t="s">
        <v>393</v>
      </c>
      <c r="B48" s="173">
        <v>14</v>
      </c>
      <c r="C48" s="173">
        <v>6</v>
      </c>
      <c r="D48" s="173">
        <v>8</v>
      </c>
      <c r="E48" s="173">
        <v>16</v>
      </c>
      <c r="F48" s="173">
        <v>19</v>
      </c>
    </row>
    <row r="49" spans="1:6" x14ac:dyDescent="0.25">
      <c r="A49" s="168" t="s">
        <v>394</v>
      </c>
      <c r="B49" s="173">
        <v>4</v>
      </c>
      <c r="C49" s="173">
        <v>6</v>
      </c>
      <c r="D49" s="173">
        <v>6</v>
      </c>
      <c r="E49" s="173">
        <v>4</v>
      </c>
      <c r="F49" s="173">
        <v>2</v>
      </c>
    </row>
    <row r="50" spans="1:6" x14ac:dyDescent="0.25">
      <c r="A50" s="168" t="s">
        <v>395</v>
      </c>
      <c r="B50" s="173">
        <v>10</v>
      </c>
      <c r="C50" s="173">
        <v>8</v>
      </c>
      <c r="D50" s="173">
        <v>7</v>
      </c>
      <c r="E50" s="173">
        <v>8</v>
      </c>
      <c r="F50" s="173">
        <v>7</v>
      </c>
    </row>
    <row r="51" spans="1:6" x14ac:dyDescent="0.25">
      <c r="A51" s="168" t="s">
        <v>396</v>
      </c>
      <c r="B51" s="173">
        <v>9</v>
      </c>
      <c r="C51" s="173">
        <v>7</v>
      </c>
      <c r="D51" s="173">
        <v>7</v>
      </c>
      <c r="E51" s="173">
        <v>8</v>
      </c>
      <c r="F51" s="173">
        <v>10</v>
      </c>
    </row>
    <row r="52" spans="1:6" x14ac:dyDescent="0.25">
      <c r="A52" s="81" t="s">
        <v>765</v>
      </c>
      <c r="B52" s="177"/>
    </row>
    <row r="53" spans="1:6" x14ac:dyDescent="0.25">
      <c r="A53" s="81" t="s">
        <v>213</v>
      </c>
      <c r="B53" s="177"/>
    </row>
    <row r="56" spans="1:6" x14ac:dyDescent="0.25">
      <c r="A56" s="130" t="s">
        <v>771</v>
      </c>
    </row>
    <row r="57" spans="1:6" x14ac:dyDescent="0.25">
      <c r="A57" s="174" t="s">
        <v>0</v>
      </c>
      <c r="B57" s="143">
        <v>2017</v>
      </c>
      <c r="C57" s="142">
        <v>2018</v>
      </c>
      <c r="D57" s="141">
        <v>2019</v>
      </c>
      <c r="E57" s="141">
        <v>2020</v>
      </c>
      <c r="F57" s="141">
        <v>2021</v>
      </c>
    </row>
    <row r="58" spans="1:6" ht="21" x14ac:dyDescent="0.25">
      <c r="A58" s="168" t="s">
        <v>678</v>
      </c>
      <c r="B58" s="179">
        <v>0.28000000000000003</v>
      </c>
      <c r="C58" s="179">
        <v>0.34</v>
      </c>
      <c r="D58" s="179">
        <v>0.34</v>
      </c>
      <c r="E58" s="180">
        <v>0.19</v>
      </c>
      <c r="F58" s="180">
        <v>0.24</v>
      </c>
    </row>
    <row r="59" spans="1:6" x14ac:dyDescent="0.25">
      <c r="A59" s="81" t="s">
        <v>765</v>
      </c>
    </row>
    <row r="60" spans="1:6" x14ac:dyDescent="0.25">
      <c r="A60" s="81" t="s">
        <v>213</v>
      </c>
    </row>
    <row r="61" spans="1:6" x14ac:dyDescent="0.25">
      <c r="A61" s="81"/>
    </row>
    <row r="63" spans="1:6" x14ac:dyDescent="0.25">
      <c r="A63" s="138" t="s">
        <v>772</v>
      </c>
      <c r="B63" s="138"/>
    </row>
    <row r="64" spans="1:6" x14ac:dyDescent="0.25">
      <c r="A64" s="167" t="s">
        <v>41</v>
      </c>
      <c r="B64" s="167">
        <v>2021</v>
      </c>
    </row>
    <row r="65" spans="1:8" x14ac:dyDescent="0.25">
      <c r="A65" s="168" t="s">
        <v>222</v>
      </c>
      <c r="B65" s="179">
        <v>0.55000000000000004</v>
      </c>
    </row>
    <row r="66" spans="1:8" x14ac:dyDescent="0.25">
      <c r="A66" s="168" t="s">
        <v>442</v>
      </c>
      <c r="B66" s="179">
        <v>0.19</v>
      </c>
    </row>
    <row r="67" spans="1:8" x14ac:dyDescent="0.25">
      <c r="A67" s="168" t="s">
        <v>223</v>
      </c>
      <c r="B67" s="179">
        <v>0.14000000000000001</v>
      </c>
    </row>
    <row r="68" spans="1:8" x14ac:dyDescent="0.25">
      <c r="A68" s="168" t="s">
        <v>443</v>
      </c>
      <c r="B68" s="179">
        <v>0.08</v>
      </c>
    </row>
    <row r="69" spans="1:8" x14ac:dyDescent="0.25">
      <c r="A69" s="168" t="s">
        <v>224</v>
      </c>
      <c r="B69" s="179">
        <v>0.04</v>
      </c>
    </row>
    <row r="70" spans="1:8" x14ac:dyDescent="0.25">
      <c r="A70" s="526" t="s">
        <v>773</v>
      </c>
      <c r="B70" s="526"/>
      <c r="C70" s="526"/>
      <c r="D70" s="526"/>
      <c r="E70" s="526"/>
      <c r="F70" s="526"/>
      <c r="G70" s="526"/>
      <c r="H70" s="526"/>
    </row>
    <row r="71" spans="1:8" x14ac:dyDescent="0.25">
      <c r="A71" s="526"/>
      <c r="B71" s="526"/>
      <c r="C71" s="526"/>
      <c r="D71" s="526"/>
      <c r="E71" s="526"/>
      <c r="F71" s="526"/>
      <c r="G71" s="526"/>
      <c r="H71" s="526"/>
    </row>
    <row r="72" spans="1:8" x14ac:dyDescent="0.25">
      <c r="A72" s="526"/>
      <c r="B72" s="526"/>
      <c r="C72" s="526"/>
      <c r="D72" s="526"/>
      <c r="E72" s="526"/>
      <c r="F72" s="526"/>
      <c r="G72" s="526"/>
      <c r="H72" s="526"/>
    </row>
    <row r="73" spans="1:8" x14ac:dyDescent="0.25">
      <c r="A73" s="81" t="s">
        <v>213</v>
      </c>
    </row>
    <row r="74" spans="1:8" x14ac:dyDescent="0.25">
      <c r="A74" s="81"/>
    </row>
    <row r="75" spans="1:8" x14ac:dyDescent="0.25">
      <c r="A75" s="177"/>
    </row>
    <row r="76" spans="1:8" x14ac:dyDescent="0.25">
      <c r="A76" s="467" t="s">
        <v>941</v>
      </c>
    </row>
    <row r="77" spans="1:8" x14ac:dyDescent="0.25">
      <c r="A77" s="167" t="s">
        <v>225</v>
      </c>
      <c r="B77" s="167">
        <v>2021</v>
      </c>
    </row>
    <row r="78" spans="1:8" ht="21" x14ac:dyDescent="0.25">
      <c r="A78" s="168" t="s">
        <v>226</v>
      </c>
      <c r="B78" s="169">
        <v>870</v>
      </c>
    </row>
    <row r="79" spans="1:8" x14ac:dyDescent="0.25">
      <c r="A79" s="168" t="s">
        <v>227</v>
      </c>
      <c r="B79" s="169">
        <v>678</v>
      </c>
    </row>
    <row r="80" spans="1:8" x14ac:dyDescent="0.25">
      <c r="A80" s="168" t="s">
        <v>228</v>
      </c>
      <c r="B80" s="169">
        <v>581</v>
      </c>
    </row>
    <row r="81" spans="1:8" x14ac:dyDescent="0.25">
      <c r="A81" s="168" t="s">
        <v>229</v>
      </c>
      <c r="B81" s="169">
        <v>266</v>
      </c>
    </row>
    <row r="82" spans="1:8" x14ac:dyDescent="0.25">
      <c r="A82" s="168" t="s">
        <v>230</v>
      </c>
      <c r="B82" s="169">
        <v>277</v>
      </c>
    </row>
    <row r="83" spans="1:8" x14ac:dyDescent="0.25">
      <c r="A83" s="168" t="s">
        <v>231</v>
      </c>
      <c r="B83" s="169">
        <v>99</v>
      </c>
    </row>
    <row r="84" spans="1:8" x14ac:dyDescent="0.25">
      <c r="A84" s="81" t="s">
        <v>765</v>
      </c>
    </row>
    <row r="85" spans="1:8" x14ac:dyDescent="0.25">
      <c r="A85" s="81" t="s">
        <v>213</v>
      </c>
    </row>
    <row r="86" spans="1:8" x14ac:dyDescent="0.25">
      <c r="A86" s="81"/>
    </row>
    <row r="87" spans="1:8" x14ac:dyDescent="0.25">
      <c r="A87" s="81"/>
    </row>
    <row r="88" spans="1:8" x14ac:dyDescent="0.25">
      <c r="A88" s="138" t="s">
        <v>774</v>
      </c>
      <c r="B88" s="172"/>
      <c r="G88"/>
      <c r="H88"/>
    </row>
    <row r="89" spans="1:8" x14ac:dyDescent="0.25">
      <c r="A89" s="167" t="s">
        <v>232</v>
      </c>
      <c r="B89" s="143">
        <v>2017</v>
      </c>
      <c r="C89" s="142">
        <v>2018</v>
      </c>
      <c r="D89" s="141">
        <v>2019</v>
      </c>
      <c r="E89" s="141">
        <v>2020</v>
      </c>
      <c r="F89" s="141">
        <v>2021</v>
      </c>
      <c r="G89"/>
      <c r="H89"/>
    </row>
    <row r="90" spans="1:8" x14ac:dyDescent="0.25">
      <c r="A90" s="168" t="s">
        <v>397</v>
      </c>
      <c r="B90" s="169">
        <v>17</v>
      </c>
      <c r="C90" s="169">
        <v>20</v>
      </c>
      <c r="D90" s="169">
        <v>17</v>
      </c>
      <c r="E90" s="169">
        <v>12</v>
      </c>
      <c r="F90" s="169">
        <v>13</v>
      </c>
      <c r="G90"/>
      <c r="H90"/>
    </row>
    <row r="91" spans="1:8" x14ac:dyDescent="0.25">
      <c r="A91" s="168" t="s">
        <v>233</v>
      </c>
      <c r="B91" s="169">
        <v>9</v>
      </c>
      <c r="C91" s="169">
        <v>14</v>
      </c>
      <c r="D91" s="169">
        <v>14</v>
      </c>
      <c r="E91" s="169">
        <v>11</v>
      </c>
      <c r="F91" s="169">
        <v>9</v>
      </c>
      <c r="G91"/>
      <c r="H91"/>
    </row>
    <row r="92" spans="1:8" x14ac:dyDescent="0.25">
      <c r="A92" s="168" t="s">
        <v>398</v>
      </c>
      <c r="B92" s="169">
        <v>11</v>
      </c>
      <c r="C92" s="169">
        <v>11</v>
      </c>
      <c r="D92" s="169">
        <v>9</v>
      </c>
      <c r="E92" s="169">
        <v>8</v>
      </c>
      <c r="F92" s="169">
        <v>7</v>
      </c>
      <c r="G92"/>
      <c r="H92"/>
    </row>
    <row r="93" spans="1:8" x14ac:dyDescent="0.25">
      <c r="A93" s="168" t="s">
        <v>399</v>
      </c>
      <c r="B93" s="169">
        <v>7</v>
      </c>
      <c r="C93" s="169">
        <v>7</v>
      </c>
      <c r="D93" s="169">
        <v>7</v>
      </c>
      <c r="E93" s="169"/>
      <c r="F93" s="169"/>
      <c r="G93"/>
      <c r="H93"/>
    </row>
    <row r="94" spans="1:8" x14ac:dyDescent="0.25">
      <c r="A94" s="168" t="s">
        <v>400</v>
      </c>
      <c r="B94" s="169">
        <v>6</v>
      </c>
      <c r="C94" s="169">
        <v>6</v>
      </c>
      <c r="D94" s="169"/>
      <c r="E94" s="169"/>
      <c r="F94" s="169"/>
      <c r="G94"/>
      <c r="H94"/>
    </row>
    <row r="95" spans="1:8" x14ac:dyDescent="0.25">
      <c r="A95" s="81" t="s">
        <v>765</v>
      </c>
    </row>
    <row r="96" spans="1:8" x14ac:dyDescent="0.25">
      <c r="A96" s="81" t="s">
        <v>213</v>
      </c>
    </row>
    <row r="97" spans="1:6" x14ac:dyDescent="0.25">
      <c r="A97" s="170"/>
      <c r="B97" s="181"/>
      <c r="C97" s="181"/>
      <c r="D97" s="177"/>
      <c r="E97" s="177"/>
      <c r="F97" s="177"/>
    </row>
    <row r="98" spans="1:6" x14ac:dyDescent="0.25">
      <c r="A98" s="177"/>
      <c r="B98" s="177"/>
      <c r="C98" s="177"/>
      <c r="D98" s="177"/>
      <c r="E98" s="177"/>
      <c r="F98" s="177"/>
    </row>
  </sheetData>
  <mergeCells count="2">
    <mergeCell ref="A37:H39"/>
    <mergeCell ref="A70:H7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E13"/>
  <sheetViews>
    <sheetView workbookViewId="0">
      <selection activeCell="A2" sqref="A2"/>
    </sheetView>
  </sheetViews>
  <sheetFormatPr defaultRowHeight="15" x14ac:dyDescent="0.25"/>
  <cols>
    <col min="1" max="1" width="37.42578125" customWidth="1"/>
    <col min="2" max="2" width="16.7109375" customWidth="1"/>
    <col min="3" max="3" width="22.140625" bestFit="1" customWidth="1"/>
    <col min="4" max="4" width="25.7109375" bestFit="1" customWidth="1"/>
    <col min="5" max="5" width="16.7109375" customWidth="1"/>
  </cols>
  <sheetData>
    <row r="2" spans="1:5" x14ac:dyDescent="0.25">
      <c r="A2" s="138" t="s">
        <v>775</v>
      </c>
      <c r="B2" s="172"/>
      <c r="C2" s="20"/>
      <c r="D2" s="20"/>
      <c r="E2" s="20"/>
    </row>
    <row r="3" spans="1:5" x14ac:dyDescent="0.25">
      <c r="A3" s="167" t="s">
        <v>232</v>
      </c>
      <c r="B3" s="167" t="s">
        <v>444</v>
      </c>
      <c r="C3" s="167" t="s">
        <v>458</v>
      </c>
      <c r="D3" s="167" t="s">
        <v>457</v>
      </c>
      <c r="E3" s="468" t="s">
        <v>17</v>
      </c>
    </row>
    <row r="4" spans="1:5" x14ac:dyDescent="0.25">
      <c r="A4" s="168" t="s">
        <v>451</v>
      </c>
      <c r="B4" s="396" t="s">
        <v>445</v>
      </c>
      <c r="C4" s="169">
        <v>73</v>
      </c>
      <c r="D4" s="169">
        <v>20</v>
      </c>
      <c r="E4" s="399">
        <v>93</v>
      </c>
    </row>
    <row r="5" spans="1:5" x14ac:dyDescent="0.25">
      <c r="A5" s="168" t="s">
        <v>452</v>
      </c>
      <c r="B5" s="396" t="s">
        <v>446</v>
      </c>
      <c r="C5" s="169">
        <v>127</v>
      </c>
      <c r="D5" s="169">
        <v>22</v>
      </c>
      <c r="E5" s="399">
        <v>149</v>
      </c>
    </row>
    <row r="6" spans="1:5" x14ac:dyDescent="0.25">
      <c r="A6" s="168" t="s">
        <v>453</v>
      </c>
      <c r="B6" s="396" t="s">
        <v>447</v>
      </c>
      <c r="C6" s="169">
        <v>57</v>
      </c>
      <c r="D6" s="169">
        <v>11</v>
      </c>
      <c r="E6" s="399">
        <v>68</v>
      </c>
    </row>
    <row r="7" spans="1:5" x14ac:dyDescent="0.25">
      <c r="A7" s="168" t="s">
        <v>454</v>
      </c>
      <c r="B7" s="396" t="s">
        <v>448</v>
      </c>
      <c r="C7" s="169">
        <v>59</v>
      </c>
      <c r="D7" s="169">
        <v>11</v>
      </c>
      <c r="E7" s="399">
        <v>70</v>
      </c>
    </row>
    <row r="8" spans="1:5" x14ac:dyDescent="0.25">
      <c r="A8" s="168" t="s">
        <v>455</v>
      </c>
      <c r="B8" s="396" t="s">
        <v>449</v>
      </c>
      <c r="C8" s="169">
        <v>50</v>
      </c>
      <c r="D8" s="169">
        <v>21</v>
      </c>
      <c r="E8" s="399">
        <v>71</v>
      </c>
    </row>
    <row r="9" spans="1:5" x14ac:dyDescent="0.25">
      <c r="A9" s="168" t="s">
        <v>456</v>
      </c>
      <c r="B9" s="396" t="s">
        <v>450</v>
      </c>
      <c r="C9" s="169">
        <v>50</v>
      </c>
      <c r="D9" s="169">
        <v>4</v>
      </c>
      <c r="E9" s="399">
        <v>54</v>
      </c>
    </row>
    <row r="10" spans="1:5" x14ac:dyDescent="0.25">
      <c r="A10" s="168" t="s">
        <v>451</v>
      </c>
      <c r="B10" s="469" t="s">
        <v>445</v>
      </c>
      <c r="C10" s="169">
        <v>416</v>
      </c>
      <c r="D10" s="169">
        <v>89</v>
      </c>
      <c r="E10" s="399">
        <v>505</v>
      </c>
    </row>
    <row r="11" spans="1:5" x14ac:dyDescent="0.25">
      <c r="A11" s="168" t="s">
        <v>452</v>
      </c>
      <c r="B11" s="469" t="s">
        <v>446</v>
      </c>
      <c r="C11" s="169">
        <v>73</v>
      </c>
      <c r="D11" s="169">
        <v>20</v>
      </c>
      <c r="E11" s="399">
        <v>93</v>
      </c>
    </row>
    <row r="12" spans="1:5" s="222" customFormat="1" x14ac:dyDescent="0.25">
      <c r="A12" s="397" t="s">
        <v>17</v>
      </c>
      <c r="B12" s="398"/>
      <c r="C12" s="399">
        <v>905</v>
      </c>
      <c r="D12" s="399">
        <v>198</v>
      </c>
      <c r="E12" s="399">
        <v>1103</v>
      </c>
    </row>
    <row r="13" spans="1:5" x14ac:dyDescent="0.25">
      <c r="A13" s="81" t="s">
        <v>94</v>
      </c>
      <c r="B13" s="20"/>
      <c r="C13" s="20"/>
      <c r="D13" s="20"/>
      <c r="E13" s="20"/>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30"/>
  <dimension ref="A2:H94"/>
  <sheetViews>
    <sheetView workbookViewId="0"/>
  </sheetViews>
  <sheetFormatPr defaultRowHeight="15" x14ac:dyDescent="0.25"/>
  <cols>
    <col min="1" max="1" width="41.7109375" bestFit="1" customWidth="1"/>
    <col min="2" max="2" width="10.140625" bestFit="1" customWidth="1"/>
    <col min="3" max="3" width="9.28515625" bestFit="1" customWidth="1"/>
    <col min="4" max="4" width="9.5703125" customWidth="1"/>
  </cols>
  <sheetData>
    <row r="2" spans="1:6" x14ac:dyDescent="0.25">
      <c r="A2" s="140" t="s">
        <v>776</v>
      </c>
    </row>
    <row r="3" spans="1:6" ht="15.75" thickBot="1" x14ac:dyDescent="0.3">
      <c r="A3" s="160" t="s">
        <v>0</v>
      </c>
      <c r="B3" s="143">
        <v>2017</v>
      </c>
      <c r="C3" s="142">
        <v>2018</v>
      </c>
      <c r="D3" s="141">
        <v>2019</v>
      </c>
      <c r="E3" s="141">
        <v>2020</v>
      </c>
      <c r="F3" s="141">
        <v>2021</v>
      </c>
    </row>
    <row r="4" spans="1:6" x14ac:dyDescent="0.25">
      <c r="A4" s="150" t="s">
        <v>372</v>
      </c>
      <c r="B4" s="262">
        <v>418</v>
      </c>
      <c r="C4" s="262">
        <v>422</v>
      </c>
      <c r="D4" s="262">
        <v>436</v>
      </c>
      <c r="E4" s="262">
        <v>457</v>
      </c>
      <c r="F4" s="262">
        <v>489</v>
      </c>
    </row>
    <row r="5" spans="1:6" x14ac:dyDescent="0.25">
      <c r="A5" s="150" t="s">
        <v>373</v>
      </c>
      <c r="B5" s="262">
        <v>287</v>
      </c>
      <c r="C5" s="262">
        <v>325</v>
      </c>
      <c r="D5" s="262">
        <v>342</v>
      </c>
      <c r="E5" s="262">
        <v>348</v>
      </c>
      <c r="F5" s="262">
        <v>352</v>
      </c>
    </row>
    <row r="6" spans="1:6" x14ac:dyDescent="0.25">
      <c r="A6" s="81" t="s">
        <v>777</v>
      </c>
    </row>
    <row r="7" spans="1:6" x14ac:dyDescent="0.25">
      <c r="A7" s="81" t="s">
        <v>184</v>
      </c>
    </row>
    <row r="8" spans="1:6" x14ac:dyDescent="0.25">
      <c r="A8" s="81"/>
    </row>
    <row r="10" spans="1:6" x14ac:dyDescent="0.25">
      <c r="A10" s="140" t="s">
        <v>778</v>
      </c>
    </row>
    <row r="11" spans="1:6" ht="15.75" thickBot="1" x14ac:dyDescent="0.3">
      <c r="A11" s="160" t="s">
        <v>0</v>
      </c>
      <c r="B11" s="143">
        <v>2017</v>
      </c>
      <c r="C11" s="142">
        <v>2018</v>
      </c>
      <c r="D11" s="141">
        <v>2019</v>
      </c>
      <c r="E11" s="141">
        <v>2020</v>
      </c>
      <c r="F11" s="141">
        <v>2021</v>
      </c>
    </row>
    <row r="12" spans="1:6" x14ac:dyDescent="0.25">
      <c r="A12" s="150" t="s">
        <v>372</v>
      </c>
      <c r="B12" s="262">
        <v>2269</v>
      </c>
      <c r="C12" s="262">
        <v>2121</v>
      </c>
      <c r="D12" s="262">
        <v>1989</v>
      </c>
      <c r="E12" s="262">
        <v>2021</v>
      </c>
      <c r="F12" s="262">
        <v>2030</v>
      </c>
    </row>
    <row r="13" spans="1:6" x14ac:dyDescent="0.25">
      <c r="A13" s="150" t="s">
        <v>373</v>
      </c>
      <c r="B13" s="262">
        <v>2201</v>
      </c>
      <c r="C13" s="262">
        <v>2234</v>
      </c>
      <c r="D13" s="262">
        <v>2208</v>
      </c>
      <c r="E13" s="262">
        <v>2207</v>
      </c>
      <c r="F13" s="262">
        <v>2299</v>
      </c>
    </row>
    <row r="14" spans="1:6" x14ac:dyDescent="0.25">
      <c r="A14" s="81" t="s">
        <v>777</v>
      </c>
    </row>
    <row r="15" spans="1:6" x14ac:dyDescent="0.25">
      <c r="A15" s="81" t="s">
        <v>184</v>
      </c>
    </row>
    <row r="16" spans="1:6" x14ac:dyDescent="0.25">
      <c r="A16" s="81"/>
    </row>
    <row r="18" spans="1:6" x14ac:dyDescent="0.25">
      <c r="A18" s="140" t="s">
        <v>779</v>
      </c>
    </row>
    <row r="19" spans="1:6" ht="15.75" thickBot="1" x14ac:dyDescent="0.3">
      <c r="A19" s="160" t="s">
        <v>0</v>
      </c>
      <c r="B19" s="143">
        <v>2017</v>
      </c>
      <c r="C19" s="142">
        <v>2018</v>
      </c>
      <c r="D19" s="141">
        <v>2019</v>
      </c>
      <c r="E19" s="141">
        <v>2020</v>
      </c>
      <c r="F19" s="141">
        <v>2021</v>
      </c>
    </row>
    <row r="20" spans="1:6" x14ac:dyDescent="0.25">
      <c r="A20" s="150" t="s">
        <v>374</v>
      </c>
      <c r="B20" s="262">
        <v>8</v>
      </c>
      <c r="C20" s="262">
        <v>6</v>
      </c>
      <c r="D20" s="262">
        <v>6</v>
      </c>
      <c r="E20" s="262">
        <v>6</v>
      </c>
      <c r="F20" s="262" t="s">
        <v>375</v>
      </c>
    </row>
    <row r="21" spans="1:6" x14ac:dyDescent="0.25">
      <c r="A21" s="150" t="s">
        <v>780</v>
      </c>
      <c r="B21" s="262">
        <v>35527</v>
      </c>
      <c r="C21" s="262">
        <v>52024</v>
      </c>
      <c r="D21" s="262">
        <v>27228</v>
      </c>
      <c r="E21" s="262">
        <v>15581</v>
      </c>
      <c r="F21" s="262">
        <v>24626</v>
      </c>
    </row>
    <row r="22" spans="1:6" x14ac:dyDescent="0.25">
      <c r="A22" s="150" t="s">
        <v>376</v>
      </c>
      <c r="B22" s="262">
        <v>2600</v>
      </c>
      <c r="C22" s="262">
        <v>24300</v>
      </c>
      <c r="D22" s="262">
        <v>2044</v>
      </c>
      <c r="E22" s="262">
        <v>8283</v>
      </c>
      <c r="F22" s="262">
        <v>16070</v>
      </c>
    </row>
    <row r="23" spans="1:6" x14ac:dyDescent="0.25">
      <c r="A23" s="150" t="s">
        <v>403</v>
      </c>
      <c r="B23" s="262">
        <v>2500</v>
      </c>
      <c r="C23" s="262">
        <v>940</v>
      </c>
      <c r="D23" s="262">
        <v>259</v>
      </c>
      <c r="E23" s="262">
        <v>1294</v>
      </c>
      <c r="F23" s="262">
        <v>2829</v>
      </c>
    </row>
    <row r="24" spans="1:6" x14ac:dyDescent="0.25">
      <c r="A24" s="81" t="s">
        <v>781</v>
      </c>
    </row>
    <row r="25" spans="1:6" x14ac:dyDescent="0.25">
      <c r="A25" s="400" t="s">
        <v>184</v>
      </c>
    </row>
    <row r="64" spans="1:1" x14ac:dyDescent="0.25">
      <c r="A64" s="140" t="s">
        <v>371</v>
      </c>
    </row>
    <row r="65" spans="1:6" ht="15.75" thickBot="1" x14ac:dyDescent="0.3">
      <c r="A65" s="160" t="s">
        <v>0</v>
      </c>
      <c r="B65" s="143">
        <v>2017</v>
      </c>
      <c r="C65" s="142">
        <v>2018</v>
      </c>
      <c r="D65" s="141">
        <v>2019</v>
      </c>
      <c r="E65" s="141">
        <v>2020</v>
      </c>
      <c r="F65" s="141">
        <v>2021</v>
      </c>
    </row>
    <row r="66" spans="1:6" x14ac:dyDescent="0.25">
      <c r="A66" s="150" t="s">
        <v>28</v>
      </c>
      <c r="B66" s="5" t="s">
        <v>28</v>
      </c>
      <c r="C66" s="5" t="s">
        <v>28</v>
      </c>
      <c r="D66" s="152" t="s">
        <v>28</v>
      </c>
      <c r="E66" s="152" t="s">
        <v>28</v>
      </c>
      <c r="F66" s="136" t="s">
        <v>28</v>
      </c>
    </row>
    <row r="67" spans="1:6" x14ac:dyDescent="0.25">
      <c r="A67" s="150" t="s">
        <v>28</v>
      </c>
      <c r="B67" s="5" t="s">
        <v>28</v>
      </c>
      <c r="C67" s="5" t="s">
        <v>28</v>
      </c>
      <c r="D67" s="152" t="s">
        <v>28</v>
      </c>
      <c r="E67" s="152" t="s">
        <v>28</v>
      </c>
      <c r="F67" s="136" t="s">
        <v>28</v>
      </c>
    </row>
    <row r="68" spans="1:6" x14ac:dyDescent="0.25">
      <c r="A68" s="150" t="s">
        <v>28</v>
      </c>
      <c r="B68" s="5" t="s">
        <v>28</v>
      </c>
      <c r="C68" s="5" t="s">
        <v>28</v>
      </c>
      <c r="D68" s="152" t="s">
        <v>28</v>
      </c>
      <c r="E68" s="161" t="s">
        <v>28</v>
      </c>
      <c r="F68" s="136" t="s">
        <v>28</v>
      </c>
    </row>
    <row r="69" spans="1:6" x14ac:dyDescent="0.25">
      <c r="A69" s="81" t="s">
        <v>266</v>
      </c>
    </row>
    <row r="72" spans="1:6" x14ac:dyDescent="0.25">
      <c r="A72" s="214" t="s">
        <v>267</v>
      </c>
    </row>
    <row r="73" spans="1:6" ht="15.75" thickBot="1" x14ac:dyDescent="0.3">
      <c r="A73" s="160" t="s">
        <v>0</v>
      </c>
      <c r="B73" s="143">
        <v>2017</v>
      </c>
      <c r="C73" s="142">
        <v>2018</v>
      </c>
      <c r="D73" s="141">
        <v>2019</v>
      </c>
      <c r="E73" s="141">
        <v>2020</v>
      </c>
      <c r="F73" s="141">
        <v>2021</v>
      </c>
    </row>
    <row r="74" spans="1:6" x14ac:dyDescent="0.25">
      <c r="A74" s="150" t="s">
        <v>28</v>
      </c>
      <c r="B74" s="5" t="s">
        <v>28</v>
      </c>
      <c r="C74" s="5" t="s">
        <v>28</v>
      </c>
      <c r="D74" s="152" t="s">
        <v>28</v>
      </c>
      <c r="E74" s="152" t="s">
        <v>28</v>
      </c>
      <c r="F74" s="136" t="s">
        <v>28</v>
      </c>
    </row>
    <row r="75" spans="1:6" x14ac:dyDescent="0.25">
      <c r="A75" s="150" t="s">
        <v>28</v>
      </c>
      <c r="B75" s="5" t="s">
        <v>28</v>
      </c>
      <c r="C75" s="5" t="s">
        <v>28</v>
      </c>
      <c r="D75" s="152" t="s">
        <v>28</v>
      </c>
      <c r="E75" s="152" t="s">
        <v>28</v>
      </c>
      <c r="F75" s="136" t="s">
        <v>28</v>
      </c>
    </row>
    <row r="76" spans="1:6" x14ac:dyDescent="0.25">
      <c r="A76" s="150" t="s">
        <v>28</v>
      </c>
      <c r="B76" s="5" t="s">
        <v>28</v>
      </c>
      <c r="C76" s="5" t="s">
        <v>28</v>
      </c>
      <c r="D76" s="152" t="s">
        <v>28</v>
      </c>
      <c r="E76" s="161" t="s">
        <v>28</v>
      </c>
      <c r="F76" s="136" t="s">
        <v>28</v>
      </c>
    </row>
    <row r="77" spans="1:6" x14ac:dyDescent="0.25">
      <c r="A77" s="81" t="s">
        <v>266</v>
      </c>
    </row>
    <row r="82" spans="1:8" x14ac:dyDescent="0.25">
      <c r="A82" s="215" t="s">
        <v>268</v>
      </c>
      <c r="B82" s="153"/>
    </row>
    <row r="83" spans="1:8" x14ac:dyDescent="0.25">
      <c r="A83" s="182"/>
      <c r="B83" s="529">
        <v>2017</v>
      </c>
      <c r="C83" s="530"/>
      <c r="D83" s="529">
        <v>2018</v>
      </c>
      <c r="E83" s="530"/>
      <c r="F83" s="529">
        <v>2019</v>
      </c>
      <c r="G83" s="530"/>
      <c r="H83" s="444">
        <v>2020</v>
      </c>
    </row>
    <row r="84" spans="1:8" ht="22.5" x14ac:dyDescent="0.25">
      <c r="A84" s="182"/>
      <c r="B84" s="213" t="s">
        <v>235</v>
      </c>
      <c r="C84" s="213" t="s">
        <v>269</v>
      </c>
      <c r="D84" s="213" t="s">
        <v>235</v>
      </c>
      <c r="E84" s="213" t="s">
        <v>269</v>
      </c>
      <c r="F84" s="213" t="s">
        <v>235</v>
      </c>
      <c r="G84" s="213" t="s">
        <v>269</v>
      </c>
      <c r="H84" s="213" t="s">
        <v>235</v>
      </c>
    </row>
    <row r="85" spans="1:8" x14ac:dyDescent="0.25">
      <c r="A85" s="183" t="s">
        <v>236</v>
      </c>
      <c r="B85" s="184"/>
      <c r="C85" s="184"/>
      <c r="D85" s="184"/>
      <c r="E85" s="184"/>
      <c r="F85" s="184"/>
      <c r="G85" s="184"/>
      <c r="H85" s="184"/>
    </row>
    <row r="86" spans="1:8" x14ac:dyDescent="0.25">
      <c r="A86" s="183" t="s">
        <v>237</v>
      </c>
      <c r="B86" s="184"/>
      <c r="C86" s="185"/>
      <c r="D86" s="184"/>
      <c r="E86" s="185"/>
      <c r="F86" s="184"/>
      <c r="G86" s="185"/>
      <c r="H86" s="184"/>
    </row>
    <row r="87" spans="1:8" x14ac:dyDescent="0.25">
      <c r="A87" s="183" t="s">
        <v>238</v>
      </c>
      <c r="B87" s="185"/>
      <c r="C87" s="184"/>
      <c r="D87" s="185"/>
      <c r="E87" s="184"/>
      <c r="F87" s="185"/>
      <c r="G87" s="184"/>
      <c r="H87" s="185">
        <v>15024</v>
      </c>
    </row>
    <row r="88" spans="1:8" x14ac:dyDescent="0.25">
      <c r="A88" s="183" t="s">
        <v>239</v>
      </c>
      <c r="B88" s="185"/>
      <c r="C88" s="184"/>
      <c r="D88" s="185"/>
      <c r="E88" s="184"/>
      <c r="F88" s="185"/>
      <c r="G88" s="184"/>
      <c r="H88" s="185">
        <v>5072</v>
      </c>
    </row>
    <row r="89" spans="1:8" x14ac:dyDescent="0.25">
      <c r="A89" s="183" t="s">
        <v>240</v>
      </c>
      <c r="B89" s="185"/>
      <c r="C89" s="184"/>
      <c r="D89" s="185"/>
      <c r="E89" s="184"/>
      <c r="F89" s="185"/>
      <c r="G89" s="184"/>
      <c r="H89" s="185">
        <v>1669</v>
      </c>
    </row>
    <row r="90" spans="1:8" x14ac:dyDescent="0.25">
      <c r="A90" s="183" t="s">
        <v>241</v>
      </c>
      <c r="B90" s="185"/>
      <c r="C90" s="184"/>
      <c r="D90" s="185"/>
      <c r="E90" s="184"/>
      <c r="F90" s="185"/>
      <c r="G90" s="184"/>
      <c r="H90" s="185">
        <v>8283</v>
      </c>
    </row>
    <row r="91" spans="1:8" x14ac:dyDescent="0.25">
      <c r="A91" s="183" t="s">
        <v>242</v>
      </c>
      <c r="B91" s="186"/>
      <c r="C91" s="184"/>
      <c r="D91" s="186"/>
      <c r="E91" s="184"/>
      <c r="F91" s="186"/>
      <c r="G91" s="184"/>
      <c r="H91" s="186">
        <v>-2192</v>
      </c>
    </row>
    <row r="92" spans="1:8" x14ac:dyDescent="0.25">
      <c r="A92" s="183" t="s">
        <v>243</v>
      </c>
      <c r="B92" s="185"/>
      <c r="C92" s="184"/>
      <c r="D92" s="185"/>
      <c r="E92" s="184"/>
      <c r="F92" s="185"/>
      <c r="G92" s="184"/>
      <c r="H92" s="185">
        <v>6091</v>
      </c>
    </row>
    <row r="93" spans="1:8" x14ac:dyDescent="0.25">
      <c r="A93" s="183" t="s">
        <v>244</v>
      </c>
      <c r="B93" s="185"/>
      <c r="C93" s="184"/>
      <c r="D93" s="185"/>
      <c r="E93" s="184"/>
      <c r="F93" s="185"/>
      <c r="G93" s="184"/>
      <c r="H93" s="185">
        <v>1294</v>
      </c>
    </row>
    <row r="94" spans="1:8" x14ac:dyDescent="0.25">
      <c r="A94" s="527" t="s">
        <v>245</v>
      </c>
      <c r="B94" s="528"/>
      <c r="C94" s="528"/>
    </row>
  </sheetData>
  <mergeCells count="4">
    <mergeCell ref="A94:C94"/>
    <mergeCell ref="B83:C83"/>
    <mergeCell ref="D83:E83"/>
    <mergeCell ref="F83:G8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31"/>
  <dimension ref="A2:I14"/>
  <sheetViews>
    <sheetView workbookViewId="0"/>
  </sheetViews>
  <sheetFormatPr defaultRowHeight="15" x14ac:dyDescent="0.25"/>
  <cols>
    <col min="1" max="1" width="28.7109375" customWidth="1"/>
  </cols>
  <sheetData>
    <row r="2" spans="1:9" x14ac:dyDescent="0.25">
      <c r="A2" s="126" t="s">
        <v>782</v>
      </c>
    </row>
    <row r="3" spans="1:9" x14ac:dyDescent="0.25">
      <c r="A3" s="189" t="s">
        <v>0</v>
      </c>
      <c r="B3" s="190">
        <v>2017</v>
      </c>
      <c r="C3" s="190">
        <v>2018</v>
      </c>
      <c r="D3" s="190">
        <v>2019</v>
      </c>
      <c r="E3" s="190">
        <v>2020</v>
      </c>
      <c r="F3" s="190">
        <v>2021</v>
      </c>
      <c r="G3" s="187"/>
      <c r="H3" s="108"/>
    </row>
    <row r="4" spans="1:9" x14ac:dyDescent="0.25">
      <c r="A4" s="191" t="s">
        <v>246</v>
      </c>
      <c r="B4" s="192">
        <v>806</v>
      </c>
      <c r="C4" s="192">
        <v>778</v>
      </c>
      <c r="D4" s="192">
        <v>810</v>
      </c>
      <c r="E4" s="192">
        <v>845</v>
      </c>
      <c r="F4" s="192">
        <v>870</v>
      </c>
      <c r="G4" s="187"/>
      <c r="H4" s="108"/>
    </row>
    <row r="5" spans="1:9" x14ac:dyDescent="0.25">
      <c r="A5" s="313" t="s">
        <v>783</v>
      </c>
      <c r="B5" s="314"/>
      <c r="C5" s="314"/>
      <c r="D5" s="314"/>
      <c r="E5" s="314"/>
      <c r="F5" s="314"/>
      <c r="G5" s="187"/>
      <c r="H5" s="108"/>
    </row>
    <row r="6" spans="1:9" x14ac:dyDescent="0.25">
      <c r="A6" s="129" t="s">
        <v>184</v>
      </c>
      <c r="B6" s="187"/>
      <c r="C6" s="187"/>
      <c r="D6" s="187"/>
      <c r="E6" s="187"/>
      <c r="F6" s="187"/>
      <c r="G6" s="187"/>
      <c r="H6" s="108"/>
    </row>
    <row r="7" spans="1:9" x14ac:dyDescent="0.25">
      <c r="A7" s="187"/>
      <c r="B7" s="187"/>
      <c r="C7" s="187"/>
      <c r="D7" s="187"/>
      <c r="E7" s="187"/>
      <c r="F7" s="187"/>
      <c r="G7" s="187"/>
      <c r="H7" s="108"/>
      <c r="I7" s="81"/>
    </row>
    <row r="8" spans="1:9" x14ac:dyDescent="0.25">
      <c r="A8" s="187"/>
      <c r="B8" s="187"/>
      <c r="C8" s="187"/>
      <c r="D8" s="187"/>
      <c r="E8" s="187"/>
      <c r="F8" s="187"/>
      <c r="G8" s="187"/>
      <c r="H8" s="108"/>
    </row>
    <row r="9" spans="1:9" x14ac:dyDescent="0.25">
      <c r="A9" s="188" t="s">
        <v>784</v>
      </c>
      <c r="B9" s="187"/>
      <c r="C9" s="187"/>
      <c r="D9" s="187"/>
      <c r="E9" s="187"/>
      <c r="F9" s="187"/>
      <c r="G9" s="187"/>
      <c r="H9" s="108"/>
    </row>
    <row r="10" spans="1:9" x14ac:dyDescent="0.25">
      <c r="A10" s="189" t="s">
        <v>0</v>
      </c>
      <c r="B10" s="190">
        <v>2017</v>
      </c>
      <c r="C10" s="190">
        <v>2018</v>
      </c>
      <c r="D10" s="190">
        <v>2019</v>
      </c>
      <c r="E10" s="190">
        <v>2020</v>
      </c>
      <c r="F10" s="190">
        <v>2021</v>
      </c>
      <c r="G10" s="187"/>
      <c r="H10" s="108"/>
    </row>
    <row r="11" spans="1:9" x14ac:dyDescent="0.25">
      <c r="A11" s="191" t="s">
        <v>247</v>
      </c>
      <c r="B11" s="192">
        <v>283</v>
      </c>
      <c r="C11" s="192">
        <v>626</v>
      </c>
      <c r="D11" s="192">
        <v>562</v>
      </c>
      <c r="E11" s="192">
        <v>726</v>
      </c>
      <c r="F11" s="192">
        <v>580</v>
      </c>
      <c r="G11" s="187"/>
      <c r="H11" s="108"/>
    </row>
    <row r="12" spans="1:9" x14ac:dyDescent="0.25">
      <c r="A12" s="442" t="s">
        <v>785</v>
      </c>
      <c r="B12" s="187"/>
      <c r="C12" s="187"/>
      <c r="D12" s="187"/>
      <c r="E12" s="187"/>
      <c r="F12" s="187"/>
      <c r="G12" s="187"/>
      <c r="H12" s="108"/>
    </row>
    <row r="13" spans="1:9" x14ac:dyDescent="0.25">
      <c r="A13" s="81" t="s">
        <v>184</v>
      </c>
      <c r="B13" s="187"/>
      <c r="C13" s="187"/>
      <c r="D13" s="187"/>
      <c r="E13" s="187"/>
      <c r="F13" s="187"/>
      <c r="G13" s="187"/>
      <c r="H13" s="108"/>
    </row>
    <row r="14" spans="1:9" x14ac:dyDescent="0.25">
      <c r="A14" s="108"/>
      <c r="B14" s="108"/>
      <c r="C14" s="108"/>
      <c r="D14" s="108"/>
      <c r="E14" s="108"/>
      <c r="F14" s="108"/>
      <c r="G14" s="108"/>
      <c r="H14" s="108"/>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2"/>
  <dimension ref="A2:BA6"/>
  <sheetViews>
    <sheetView workbookViewId="0">
      <selection activeCell="A2" sqref="A2"/>
    </sheetView>
  </sheetViews>
  <sheetFormatPr defaultRowHeight="15" x14ac:dyDescent="0.25"/>
  <cols>
    <col min="1" max="1" width="33.140625" bestFit="1" customWidth="1"/>
  </cols>
  <sheetData>
    <row r="2" spans="1:53" x14ac:dyDescent="0.25">
      <c r="A2" s="201" t="s">
        <v>832</v>
      </c>
      <c r="B2" s="187"/>
      <c r="C2" s="187"/>
      <c r="D2" s="187"/>
      <c r="E2" s="187"/>
      <c r="F2" s="187"/>
    </row>
    <row r="3" spans="1:53" x14ac:dyDescent="0.25">
      <c r="A3" s="189"/>
      <c r="B3" s="189" t="s">
        <v>340</v>
      </c>
      <c r="C3" s="189" t="s">
        <v>786</v>
      </c>
      <c r="D3" s="189" t="s">
        <v>787</v>
      </c>
      <c r="E3" s="189" t="s">
        <v>788</v>
      </c>
      <c r="F3" s="189" t="s">
        <v>789</v>
      </c>
      <c r="G3" s="189" t="s">
        <v>790</v>
      </c>
      <c r="H3" s="189" t="s">
        <v>791</v>
      </c>
      <c r="I3" s="189" t="s">
        <v>792</v>
      </c>
      <c r="J3" s="189" t="s">
        <v>793</v>
      </c>
      <c r="K3" s="189" t="s">
        <v>794</v>
      </c>
      <c r="L3" s="189" t="s">
        <v>795</v>
      </c>
      <c r="M3" s="189" t="s">
        <v>796</v>
      </c>
      <c r="N3" s="189" t="s">
        <v>797</v>
      </c>
      <c r="O3" s="189" t="s">
        <v>798</v>
      </c>
      <c r="P3" s="189" t="s">
        <v>799</v>
      </c>
      <c r="Q3" s="189" t="s">
        <v>800</v>
      </c>
      <c r="R3" s="189" t="s">
        <v>801</v>
      </c>
      <c r="S3" s="189" t="s">
        <v>802</v>
      </c>
      <c r="T3" s="189" t="s">
        <v>803</v>
      </c>
      <c r="U3" s="189" t="s">
        <v>804</v>
      </c>
      <c r="V3" s="189" t="s">
        <v>341</v>
      </c>
      <c r="W3" s="189" t="s">
        <v>805</v>
      </c>
      <c r="X3" s="189" t="s">
        <v>806</v>
      </c>
      <c r="Y3" s="189" t="s">
        <v>807</v>
      </c>
      <c r="Z3" s="189" t="s">
        <v>808</v>
      </c>
      <c r="AA3" s="189" t="s">
        <v>809</v>
      </c>
      <c r="AB3" s="189" t="s">
        <v>342</v>
      </c>
      <c r="AC3" s="189" t="s">
        <v>810</v>
      </c>
      <c r="AD3" s="189" t="s">
        <v>811</v>
      </c>
      <c r="AE3" s="189" t="s">
        <v>812</v>
      </c>
      <c r="AF3" s="189" t="s">
        <v>813</v>
      </c>
      <c r="AG3" s="189" t="s">
        <v>814</v>
      </c>
      <c r="AH3" s="189" t="s">
        <v>815</v>
      </c>
      <c r="AI3" s="189" t="s">
        <v>816</v>
      </c>
      <c r="AJ3" s="189" t="s">
        <v>817</v>
      </c>
      <c r="AK3" s="189" t="s">
        <v>818</v>
      </c>
      <c r="AL3" s="189" t="s">
        <v>343</v>
      </c>
      <c r="AM3" s="189" t="s">
        <v>819</v>
      </c>
      <c r="AN3" s="189" t="s">
        <v>820</v>
      </c>
      <c r="AO3" s="189" t="s">
        <v>821</v>
      </c>
      <c r="AP3" s="189" t="s">
        <v>822</v>
      </c>
      <c r="AQ3" s="189" t="s">
        <v>823</v>
      </c>
      <c r="AR3" s="189" t="s">
        <v>824</v>
      </c>
      <c r="AS3" s="189" t="s">
        <v>344</v>
      </c>
      <c r="AT3" s="189" t="s">
        <v>345</v>
      </c>
      <c r="AU3" s="189" t="s">
        <v>825</v>
      </c>
      <c r="AV3" s="189" t="s">
        <v>826</v>
      </c>
      <c r="AW3" s="189" t="s">
        <v>827</v>
      </c>
      <c r="AX3" s="189" t="s">
        <v>828</v>
      </c>
      <c r="AY3" s="189" t="s">
        <v>829</v>
      </c>
      <c r="AZ3" s="189" t="s">
        <v>830</v>
      </c>
      <c r="BA3" s="189" t="s">
        <v>831</v>
      </c>
    </row>
    <row r="4" spans="1:53" x14ac:dyDescent="0.25">
      <c r="A4" s="191" t="s">
        <v>339</v>
      </c>
      <c r="B4" s="22">
        <v>17.412548262201263</v>
      </c>
      <c r="C4" s="22">
        <v>19.252985871599535</v>
      </c>
      <c r="D4" s="22">
        <v>18.923154729697977</v>
      </c>
      <c r="E4" s="22">
        <v>19.120665873230642</v>
      </c>
      <c r="F4" s="22">
        <v>19.385769526683834</v>
      </c>
      <c r="G4" s="22">
        <v>16.997829362896692</v>
      </c>
      <c r="H4" s="22">
        <v>20.003423322957801</v>
      </c>
      <c r="I4" s="22">
        <v>19.526447778544597</v>
      </c>
      <c r="J4" s="22">
        <v>21.26032357485467</v>
      </c>
      <c r="K4" s="22">
        <v>21.129563558542444</v>
      </c>
      <c r="L4" s="22">
        <v>20.757344900913431</v>
      </c>
      <c r="M4" s="22">
        <v>21.656876522635653</v>
      </c>
      <c r="N4" s="22">
        <v>21.091002725683044</v>
      </c>
      <c r="O4" s="22">
        <v>20.346242504140932</v>
      </c>
      <c r="P4" s="22">
        <v>21.468766192688051</v>
      </c>
      <c r="Q4" s="22">
        <v>21.509579459009988</v>
      </c>
      <c r="R4" s="22">
        <v>20.332826792331925</v>
      </c>
      <c r="S4" s="22">
        <v>20.061649845467784</v>
      </c>
      <c r="T4" s="22">
        <v>20.714923087844163</v>
      </c>
      <c r="U4" s="22">
        <v>21.329545913578155</v>
      </c>
      <c r="V4" s="22">
        <v>22.635120838926483</v>
      </c>
      <c r="W4" s="22">
        <v>22.257017516175338</v>
      </c>
      <c r="X4" s="22">
        <v>22.752551050915674</v>
      </c>
      <c r="Y4" s="22">
        <v>22.329752939747792</v>
      </c>
      <c r="Z4" s="22">
        <v>23.191976861531522</v>
      </c>
      <c r="AA4" s="22">
        <v>22.818636152159005</v>
      </c>
      <c r="AB4" s="22">
        <v>23.3647503878008</v>
      </c>
      <c r="AC4" s="22">
        <v>23.51823649442597</v>
      </c>
      <c r="AD4" s="22">
        <v>20.196264336757032</v>
      </c>
      <c r="AE4" s="22">
        <v>18.031427386207685</v>
      </c>
      <c r="AF4" s="22">
        <v>17.210930651812387</v>
      </c>
      <c r="AG4" s="22">
        <v>16.78453473713704</v>
      </c>
      <c r="AH4" s="22">
        <v>17.982402155710581</v>
      </c>
      <c r="AI4" s="22">
        <v>19.973079466265609</v>
      </c>
      <c r="AJ4" s="22">
        <v>21.863095832702271</v>
      </c>
      <c r="AK4" s="22">
        <v>22.013560229495322</v>
      </c>
      <c r="AL4" s="22">
        <v>22.49329175010261</v>
      </c>
      <c r="AM4" s="22">
        <v>22.909852259822447</v>
      </c>
      <c r="AN4" s="22">
        <v>27.601852510776961</v>
      </c>
      <c r="AO4" s="22">
        <v>31.453289387072189</v>
      </c>
      <c r="AP4" s="22">
        <v>33.066792189589421</v>
      </c>
      <c r="AQ4" s="22">
        <v>30.651083254669356</v>
      </c>
      <c r="AR4" s="22">
        <v>34.334256247387209</v>
      </c>
      <c r="AS4" s="22">
        <v>35.214122372886692</v>
      </c>
      <c r="AT4" s="22">
        <v>31.298083037921206</v>
      </c>
      <c r="AU4" s="22">
        <v>22.435248933597919</v>
      </c>
      <c r="AV4" s="22">
        <v>22.484354737647479</v>
      </c>
      <c r="AW4" s="22">
        <v>21.589919508038875</v>
      </c>
      <c r="AX4" s="22">
        <v>22.746869390549751</v>
      </c>
      <c r="AY4" s="22">
        <v>23.586395865732232</v>
      </c>
      <c r="AZ4" s="22">
        <v>20.247142912848382</v>
      </c>
      <c r="BA4" s="22">
        <v>8.1053466764733351</v>
      </c>
    </row>
    <row r="5" spans="1:53" x14ac:dyDescent="0.25">
      <c r="A5" s="132" t="s">
        <v>833</v>
      </c>
    </row>
    <row r="6" spans="1:53" x14ac:dyDescent="0.25">
      <c r="A6" s="81" t="s">
        <v>94</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33"/>
  <dimension ref="A1:H10"/>
  <sheetViews>
    <sheetView zoomScale="115" zoomScaleNormal="115" workbookViewId="0"/>
  </sheetViews>
  <sheetFormatPr defaultRowHeight="15" x14ac:dyDescent="0.25"/>
  <cols>
    <col min="1" max="1" width="30" customWidth="1"/>
    <col min="2" max="6" width="11.140625" bestFit="1" customWidth="1"/>
  </cols>
  <sheetData>
    <row r="1" spans="1:8" x14ac:dyDescent="0.25">
      <c r="A1" s="132"/>
      <c r="B1" s="132"/>
      <c r="C1" s="132"/>
      <c r="D1" s="132"/>
      <c r="E1" s="132"/>
      <c r="F1" s="132"/>
      <c r="G1" s="132"/>
      <c r="H1" s="132"/>
    </row>
    <row r="2" spans="1:8" x14ac:dyDescent="0.25">
      <c r="A2" s="319" t="s">
        <v>942</v>
      </c>
      <c r="B2" s="132"/>
      <c r="C2" s="132"/>
      <c r="D2" s="132"/>
      <c r="E2" s="132"/>
      <c r="F2" s="132"/>
      <c r="G2" s="132"/>
      <c r="H2" s="132"/>
    </row>
    <row r="3" spans="1:8" x14ac:dyDescent="0.25">
      <c r="A3" s="189" t="s">
        <v>0</v>
      </c>
      <c r="B3" s="210">
        <v>2017</v>
      </c>
      <c r="C3" s="210">
        <v>2018</v>
      </c>
      <c r="D3" s="210">
        <v>2019</v>
      </c>
      <c r="E3" s="210">
        <v>2020</v>
      </c>
      <c r="F3" s="210">
        <v>2021</v>
      </c>
      <c r="G3" s="132"/>
      <c r="H3" s="132"/>
    </row>
    <row r="4" spans="1:8" x14ac:dyDescent="0.25">
      <c r="A4" s="163" t="s">
        <v>369</v>
      </c>
      <c r="B4" s="259">
        <v>750475</v>
      </c>
      <c r="C4" s="259">
        <v>907485</v>
      </c>
      <c r="D4" s="259">
        <v>1176044</v>
      </c>
      <c r="E4" s="259">
        <v>1290275</v>
      </c>
      <c r="F4" s="185">
        <v>1646106</v>
      </c>
      <c r="G4" s="132"/>
      <c r="H4" s="132"/>
    </row>
    <row r="5" spans="1:8" x14ac:dyDescent="0.25">
      <c r="A5" s="191" t="s">
        <v>356</v>
      </c>
      <c r="B5" s="259">
        <v>1613924</v>
      </c>
      <c r="C5" s="259">
        <v>1947674</v>
      </c>
      <c r="D5" s="259">
        <v>1998612</v>
      </c>
      <c r="E5" s="259">
        <v>1948312</v>
      </c>
      <c r="F5" s="185">
        <v>2144473</v>
      </c>
      <c r="G5" s="132"/>
      <c r="H5" s="132"/>
    </row>
    <row r="6" spans="1:8" x14ac:dyDescent="0.25">
      <c r="A6" s="163" t="s">
        <v>249</v>
      </c>
      <c r="B6" s="260">
        <v>0.46500000000000002</v>
      </c>
      <c r="C6" s="260">
        <v>0.46589999999999998</v>
      </c>
      <c r="D6" s="260">
        <v>0.58840000000000003</v>
      </c>
      <c r="E6" s="260">
        <v>0.6623</v>
      </c>
      <c r="F6" s="279">
        <v>0.76759999999999995</v>
      </c>
      <c r="G6" s="132"/>
      <c r="H6" s="132"/>
    </row>
    <row r="7" spans="1:8" x14ac:dyDescent="0.25">
      <c r="A7" s="191" t="s">
        <v>248</v>
      </c>
      <c r="B7" s="211"/>
      <c r="C7" s="273" t="s">
        <v>405</v>
      </c>
      <c r="D7" s="273" t="s">
        <v>404</v>
      </c>
      <c r="E7" s="277" t="s">
        <v>406</v>
      </c>
      <c r="F7" s="277" t="s">
        <v>408</v>
      </c>
      <c r="G7" s="132"/>
      <c r="H7" s="132"/>
    </row>
    <row r="8" spans="1:8" x14ac:dyDescent="0.25">
      <c r="A8" s="137" t="s">
        <v>834</v>
      </c>
      <c r="B8" s="208"/>
      <c r="C8" s="208"/>
      <c r="D8" s="208"/>
      <c r="E8" s="208"/>
      <c r="F8" s="208"/>
      <c r="G8" s="132"/>
      <c r="H8" s="132"/>
    </row>
    <row r="9" spans="1:8" x14ac:dyDescent="0.25">
      <c r="A9" s="470" t="s">
        <v>94</v>
      </c>
      <c r="B9" s="132"/>
      <c r="C9" s="132"/>
      <c r="D9" s="132"/>
      <c r="E9" s="132"/>
      <c r="F9" s="575"/>
      <c r="G9" s="132"/>
      <c r="H9" s="132"/>
    </row>
    <row r="10" spans="1:8" x14ac:dyDescent="0.25">
      <c r="A10" s="132"/>
      <c r="B10" s="132"/>
      <c r="C10" s="132"/>
      <c r="D10" s="132"/>
      <c r="E10" s="132"/>
      <c r="F10" s="576"/>
      <c r="G10" s="132"/>
      <c r="H10" s="132"/>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34"/>
  <dimension ref="A2:F21"/>
  <sheetViews>
    <sheetView workbookViewId="0"/>
  </sheetViews>
  <sheetFormatPr defaultRowHeight="15" x14ac:dyDescent="0.25"/>
  <cols>
    <col min="1" max="1" width="19.7109375" customWidth="1"/>
  </cols>
  <sheetData>
    <row r="2" spans="1:6" x14ac:dyDescent="0.25">
      <c r="A2" s="139" t="s">
        <v>835</v>
      </c>
    </row>
    <row r="3" spans="1:6" x14ac:dyDescent="0.25">
      <c r="A3" s="189" t="s">
        <v>0</v>
      </c>
      <c r="B3" s="210">
        <v>2017</v>
      </c>
      <c r="C3" s="210">
        <v>2018</v>
      </c>
      <c r="D3" s="210">
        <v>2019</v>
      </c>
      <c r="E3" s="210">
        <v>2020</v>
      </c>
      <c r="F3" s="210">
        <v>2021</v>
      </c>
    </row>
    <row r="4" spans="1:6" x14ac:dyDescent="0.25">
      <c r="A4" s="163" t="s">
        <v>250</v>
      </c>
      <c r="B4" s="261">
        <v>10.166016321547652</v>
      </c>
      <c r="C4" s="261">
        <v>11.239349320000001</v>
      </c>
      <c r="D4" s="261">
        <v>12</v>
      </c>
      <c r="E4" s="261">
        <v>13.5</v>
      </c>
      <c r="F4" s="308">
        <v>16.100000000000001</v>
      </c>
    </row>
    <row r="5" spans="1:6" x14ac:dyDescent="0.25">
      <c r="A5" s="137" t="s">
        <v>836</v>
      </c>
    </row>
    <row r="6" spans="1:6" x14ac:dyDescent="0.25">
      <c r="A6" s="81" t="s">
        <v>837</v>
      </c>
    </row>
    <row r="7" spans="1:6" x14ac:dyDescent="0.25">
      <c r="A7" s="137" t="s">
        <v>251</v>
      </c>
    </row>
    <row r="21" spans="1:1" x14ac:dyDescent="0.25">
      <c r="A21" s="137"/>
    </row>
  </sheetData>
  <pageMargins left="0.7" right="0.7" top="0.75" bottom="0.75" header="0.3" footer="0.3"/>
  <pageSetup paperSize="9"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35"/>
  <dimension ref="A2:H23"/>
  <sheetViews>
    <sheetView zoomScaleNormal="100" workbookViewId="0"/>
  </sheetViews>
  <sheetFormatPr defaultRowHeight="15" x14ac:dyDescent="0.25"/>
  <cols>
    <col min="1" max="1" width="47.5703125" customWidth="1"/>
  </cols>
  <sheetData>
    <row r="2" spans="1:8" x14ac:dyDescent="0.25">
      <c r="A2" s="139" t="s">
        <v>838</v>
      </c>
      <c r="B2" s="127"/>
      <c r="C2" s="127"/>
      <c r="D2" s="127"/>
      <c r="E2" s="127"/>
      <c r="F2" s="127"/>
    </row>
    <row r="3" spans="1:8" x14ac:dyDescent="0.25">
      <c r="A3" s="193" t="s">
        <v>0</v>
      </c>
      <c r="B3" s="249">
        <v>2016</v>
      </c>
      <c r="C3" s="249">
        <v>2017</v>
      </c>
      <c r="D3" s="249">
        <v>2018</v>
      </c>
      <c r="E3" s="249">
        <v>2019</v>
      </c>
      <c r="F3" s="249">
        <v>2020</v>
      </c>
    </row>
    <row r="4" spans="1:8" x14ac:dyDescent="0.25">
      <c r="A4" s="194" t="s">
        <v>252</v>
      </c>
      <c r="B4" s="278">
        <v>2.2221160849681787E-2</v>
      </c>
      <c r="C4" s="278">
        <v>2.1447447515566695E-2</v>
      </c>
      <c r="D4" s="278">
        <v>2.0670130291837476E-2</v>
      </c>
      <c r="E4" s="278">
        <v>2.128269225068917E-2</v>
      </c>
      <c r="F4" s="278">
        <v>1.689298617167061E-2</v>
      </c>
    </row>
    <row r="5" spans="1:8" x14ac:dyDescent="0.25">
      <c r="A5" s="194" t="s">
        <v>414</v>
      </c>
      <c r="B5" s="278">
        <v>0.42087666718408584</v>
      </c>
      <c r="C5" s="278">
        <v>0.4365593349136318</v>
      </c>
      <c r="D5" s="278">
        <v>0.43918699516986642</v>
      </c>
      <c r="E5" s="278">
        <v>0.46687547550119063</v>
      </c>
      <c r="F5" s="278">
        <v>0.3897678667829409</v>
      </c>
    </row>
    <row r="6" spans="1:8" x14ac:dyDescent="0.25">
      <c r="A6" s="194" t="s">
        <v>415</v>
      </c>
      <c r="B6" s="278">
        <v>0.14260468781716798</v>
      </c>
      <c r="C6" s="278">
        <v>0.14932686091483402</v>
      </c>
      <c r="D6" s="278">
        <v>0.17279904209116367</v>
      </c>
      <c r="E6" s="278">
        <v>0.11591854479344724</v>
      </c>
      <c r="F6" s="278">
        <v>0.13119056517586478</v>
      </c>
    </row>
    <row r="7" spans="1:8" x14ac:dyDescent="0.25">
      <c r="A7" s="194" t="s">
        <v>416</v>
      </c>
      <c r="B7" s="278">
        <v>0.36744319335156245</v>
      </c>
      <c r="C7" s="278">
        <v>0.36698839728249155</v>
      </c>
      <c r="D7" s="279">
        <v>0.35</v>
      </c>
      <c r="E7" s="278">
        <v>0.37881018486498241</v>
      </c>
      <c r="F7" s="278">
        <v>0.44936672065113575</v>
      </c>
    </row>
    <row r="8" spans="1:8" x14ac:dyDescent="0.25">
      <c r="A8" s="194" t="s">
        <v>253</v>
      </c>
      <c r="B8" s="278">
        <v>4.3881120968608585E-2</v>
      </c>
      <c r="C8" s="279">
        <v>2.5999999999999999E-2</v>
      </c>
      <c r="D8" s="279">
        <v>2.0812193042984126E-2</v>
      </c>
      <c r="E8" s="278">
        <v>1.7113102589690638E-2</v>
      </c>
      <c r="F8" s="278">
        <v>1.2781861218387942E-2</v>
      </c>
      <c r="H8" s="137"/>
    </row>
    <row r="9" spans="1:8" x14ac:dyDescent="0.25">
      <c r="A9" s="137" t="s">
        <v>839</v>
      </c>
      <c r="B9" s="195"/>
      <c r="C9" s="195"/>
      <c r="D9" s="195"/>
    </row>
    <row r="10" spans="1:8" x14ac:dyDescent="0.25">
      <c r="A10" s="137" t="s">
        <v>840</v>
      </c>
      <c r="B10" s="195"/>
      <c r="C10" s="195"/>
      <c r="D10" s="195"/>
    </row>
    <row r="11" spans="1:8" x14ac:dyDescent="0.25">
      <c r="A11" s="137" t="s">
        <v>251</v>
      </c>
    </row>
    <row r="12" spans="1:8" x14ac:dyDescent="0.25">
      <c r="A12" s="137"/>
    </row>
    <row r="14" spans="1:8" x14ac:dyDescent="0.25">
      <c r="A14" s="139" t="s">
        <v>841</v>
      </c>
      <c r="B14" s="127"/>
      <c r="C14" s="127"/>
      <c r="D14" s="127"/>
      <c r="E14" s="127"/>
      <c r="F14" s="127"/>
      <c r="G14" s="196"/>
    </row>
    <row r="15" spans="1:8" x14ac:dyDescent="0.25">
      <c r="A15" s="193" t="s">
        <v>0</v>
      </c>
      <c r="B15" s="249">
        <v>2016</v>
      </c>
      <c r="C15" s="249">
        <v>2017</v>
      </c>
      <c r="D15" s="249">
        <v>2018</v>
      </c>
      <c r="E15" s="249">
        <v>2019</v>
      </c>
      <c r="F15" s="249">
        <v>2020</v>
      </c>
    </row>
    <row r="16" spans="1:8" x14ac:dyDescent="0.25">
      <c r="A16" s="194" t="s">
        <v>252</v>
      </c>
      <c r="B16" s="278">
        <v>0.29985007496251875</v>
      </c>
      <c r="C16" s="278">
        <v>0.29109225874867445</v>
      </c>
      <c r="D16" s="278">
        <v>0.29995054401582594</v>
      </c>
      <c r="E16" s="278">
        <v>0.31187992877130499</v>
      </c>
      <c r="F16" s="278">
        <v>0.31267846944603084</v>
      </c>
    </row>
    <row r="17" spans="1:8" x14ac:dyDescent="0.25">
      <c r="A17" s="194" t="s">
        <v>414</v>
      </c>
      <c r="B17" s="278">
        <v>0.56396801599200397</v>
      </c>
      <c r="C17" s="278">
        <v>0.57555673382820782</v>
      </c>
      <c r="D17" s="279">
        <v>0.56999999999999995</v>
      </c>
      <c r="E17" s="278">
        <v>0.56779445433731879</v>
      </c>
      <c r="F17" s="278">
        <v>0.56053683609366078</v>
      </c>
    </row>
    <row r="18" spans="1:8" x14ac:dyDescent="0.25">
      <c r="A18" s="194" t="s">
        <v>415</v>
      </c>
      <c r="B18" s="278">
        <v>3.4232883558220892E-2</v>
      </c>
      <c r="C18" s="278">
        <v>3.5790031813361614E-2</v>
      </c>
      <c r="D18" s="278">
        <v>3.5113748763600398E-2</v>
      </c>
      <c r="E18" s="278">
        <v>3.6377512083439326E-2</v>
      </c>
      <c r="F18" s="278">
        <v>3.7692747001713309E-2</v>
      </c>
    </row>
    <row r="19" spans="1:8" x14ac:dyDescent="0.25">
      <c r="A19" s="194" t="s">
        <v>416</v>
      </c>
      <c r="B19" s="278">
        <v>4.1979010494752625E-2</v>
      </c>
      <c r="C19" s="278">
        <v>4.4538706256627786E-2</v>
      </c>
      <c r="D19" s="278">
        <v>4.4510385756676561E-2</v>
      </c>
      <c r="E19" s="278">
        <v>4.553548715339608E-2</v>
      </c>
      <c r="F19" s="278">
        <v>5.111364934323244E-2</v>
      </c>
    </row>
    <row r="20" spans="1:8" x14ac:dyDescent="0.25">
      <c r="A20" s="194" t="s">
        <v>253</v>
      </c>
      <c r="B20" s="278">
        <v>5.6221889055472263E-2</v>
      </c>
      <c r="C20" s="279">
        <v>5.2999999999999999E-2</v>
      </c>
      <c r="D20" s="278">
        <v>5.192878338278932E-2</v>
      </c>
      <c r="E20" s="278">
        <v>3.8412617654540827E-2</v>
      </c>
      <c r="F20" s="278">
        <v>3.7978298115362651E-2</v>
      </c>
    </row>
    <row r="21" spans="1:8" x14ac:dyDescent="0.25">
      <c r="A21" s="137" t="s">
        <v>839</v>
      </c>
      <c r="B21" s="195"/>
      <c r="C21" s="195"/>
      <c r="D21" s="195"/>
      <c r="H21" s="137"/>
    </row>
    <row r="22" spans="1:8" x14ac:dyDescent="0.25">
      <c r="A22" s="137" t="s">
        <v>840</v>
      </c>
      <c r="B22" s="195"/>
      <c r="C22" s="195"/>
      <c r="D22" s="195"/>
      <c r="H22" s="137"/>
    </row>
    <row r="23" spans="1:8" x14ac:dyDescent="0.25">
      <c r="A23" s="137" t="s">
        <v>251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F64"/>
  <sheetViews>
    <sheetView workbookViewId="0"/>
  </sheetViews>
  <sheetFormatPr defaultRowHeight="15" x14ac:dyDescent="0.25"/>
  <cols>
    <col min="1" max="1" width="20.5703125" customWidth="1"/>
  </cols>
  <sheetData>
    <row r="1" spans="1:6" x14ac:dyDescent="0.25">
      <c r="A1" s="38"/>
    </row>
    <row r="2" spans="1:6" x14ac:dyDescent="0.25">
      <c r="A2" s="490" t="s">
        <v>701</v>
      </c>
      <c r="B2" s="491"/>
      <c r="C2" s="491"/>
      <c r="D2" s="491"/>
      <c r="E2" s="491"/>
      <c r="F2" s="491"/>
    </row>
    <row r="3" spans="1:6" x14ac:dyDescent="0.25">
      <c r="A3" s="8" t="s">
        <v>0</v>
      </c>
      <c r="B3" s="9">
        <v>2017</v>
      </c>
      <c r="C3" s="9">
        <v>2018</v>
      </c>
      <c r="D3" s="9">
        <v>2019</v>
      </c>
      <c r="E3" s="9">
        <v>2020</v>
      </c>
      <c r="F3" s="9">
        <v>2021</v>
      </c>
    </row>
    <row r="4" spans="1:6" x14ac:dyDescent="0.25">
      <c r="A4" s="10" t="s">
        <v>2</v>
      </c>
      <c r="B4" s="5">
        <v>7755</v>
      </c>
      <c r="C4" s="5">
        <v>10027</v>
      </c>
      <c r="D4" s="5">
        <v>13676</v>
      </c>
      <c r="E4" s="5">
        <v>14761</v>
      </c>
      <c r="F4" s="5">
        <v>14150</v>
      </c>
    </row>
    <row r="5" spans="1:6" x14ac:dyDescent="0.25">
      <c r="A5" s="36" t="s">
        <v>1</v>
      </c>
    </row>
    <row r="8" spans="1:6" ht="30.75" customHeight="1" x14ac:dyDescent="0.25">
      <c r="A8" s="499" t="s">
        <v>702</v>
      </c>
      <c r="B8" s="500"/>
      <c r="C8" s="500"/>
      <c r="D8" s="500"/>
      <c r="E8" s="500"/>
      <c r="F8" s="500"/>
    </row>
    <row r="9" spans="1:6" x14ac:dyDescent="0.25">
      <c r="A9" s="8" t="s">
        <v>0</v>
      </c>
      <c r="B9" s="9">
        <v>2017</v>
      </c>
      <c r="C9" s="9">
        <v>2018</v>
      </c>
      <c r="D9" s="9">
        <v>2019</v>
      </c>
      <c r="E9" s="9">
        <v>2020</v>
      </c>
      <c r="F9" s="9">
        <v>2021</v>
      </c>
    </row>
    <row r="10" spans="1:6" x14ac:dyDescent="0.25">
      <c r="A10" s="10" t="s">
        <v>19</v>
      </c>
      <c r="B10" s="5">
        <v>3193</v>
      </c>
      <c r="C10" s="5">
        <v>3803</v>
      </c>
      <c r="D10" s="5">
        <v>5203</v>
      </c>
      <c r="E10" s="5">
        <v>5841</v>
      </c>
      <c r="F10" s="5">
        <v>5691</v>
      </c>
    </row>
    <row r="11" spans="1:6" x14ac:dyDescent="0.25">
      <c r="A11" s="10" t="s">
        <v>20</v>
      </c>
      <c r="B11" s="5">
        <v>2261</v>
      </c>
      <c r="C11" s="5">
        <v>3012</v>
      </c>
      <c r="D11" s="5">
        <v>4211</v>
      </c>
      <c r="E11" s="5">
        <v>4082</v>
      </c>
      <c r="F11" s="5">
        <v>4053</v>
      </c>
    </row>
    <row r="12" spans="1:6" x14ac:dyDescent="0.25">
      <c r="A12" s="10" t="s">
        <v>21</v>
      </c>
      <c r="B12" s="5">
        <v>1310</v>
      </c>
      <c r="C12" s="5">
        <v>1832</v>
      </c>
      <c r="D12" s="5">
        <v>2376</v>
      </c>
      <c r="E12" s="5">
        <v>2533</v>
      </c>
      <c r="F12" s="5">
        <v>2315</v>
      </c>
    </row>
    <row r="13" spans="1:6" x14ac:dyDescent="0.25">
      <c r="A13" s="10" t="s">
        <v>22</v>
      </c>
      <c r="B13" s="5">
        <v>802</v>
      </c>
      <c r="C13" s="5">
        <v>1165</v>
      </c>
      <c r="D13" s="5">
        <v>1555</v>
      </c>
      <c r="E13" s="5">
        <v>1868</v>
      </c>
      <c r="F13" s="5">
        <v>1723</v>
      </c>
    </row>
    <row r="14" spans="1:6" x14ac:dyDescent="0.25">
      <c r="A14" s="10" t="s">
        <v>23</v>
      </c>
      <c r="B14" s="5">
        <v>189</v>
      </c>
      <c r="C14" s="5">
        <v>215</v>
      </c>
      <c r="D14" s="5">
        <v>331</v>
      </c>
      <c r="E14" s="5">
        <v>437</v>
      </c>
      <c r="F14" s="5">
        <v>368</v>
      </c>
    </row>
    <row r="15" spans="1:6" x14ac:dyDescent="0.25">
      <c r="A15" s="16" t="s">
        <v>17</v>
      </c>
      <c r="B15" s="12">
        <v>7755</v>
      </c>
      <c r="C15" s="12">
        <v>10027</v>
      </c>
      <c r="D15" s="12">
        <v>13676</v>
      </c>
      <c r="E15" s="12">
        <v>14761</v>
      </c>
      <c r="F15" s="12">
        <v>14150</v>
      </c>
    </row>
    <row r="16" spans="1:6" x14ac:dyDescent="0.25">
      <c r="A16" s="26" t="s">
        <v>1</v>
      </c>
    </row>
    <row r="19" spans="1:6" x14ac:dyDescent="0.25">
      <c r="A19" s="499" t="s">
        <v>703</v>
      </c>
      <c r="B19" s="500"/>
      <c r="C19" s="500"/>
      <c r="D19" s="500"/>
      <c r="E19" s="500"/>
      <c r="F19" s="500"/>
    </row>
    <row r="20" spans="1:6" x14ac:dyDescent="0.25">
      <c r="A20" s="8" t="s">
        <v>0</v>
      </c>
      <c r="B20" s="9">
        <v>2017</v>
      </c>
      <c r="C20" s="9">
        <v>2018</v>
      </c>
      <c r="D20" s="9">
        <v>2019</v>
      </c>
      <c r="E20" s="9">
        <v>2020</v>
      </c>
      <c r="F20" s="9">
        <v>2021</v>
      </c>
    </row>
    <row r="21" spans="1:6" x14ac:dyDescent="0.25">
      <c r="A21" s="10" t="s">
        <v>25</v>
      </c>
      <c r="B21" s="5">
        <v>3550</v>
      </c>
      <c r="C21" s="5">
        <v>4602</v>
      </c>
      <c r="D21" s="5">
        <v>6418</v>
      </c>
      <c r="E21" s="5">
        <v>6534</v>
      </c>
      <c r="F21" s="5">
        <v>6296</v>
      </c>
    </row>
    <row r="22" spans="1:6" x14ac:dyDescent="0.25">
      <c r="A22" s="10" t="s">
        <v>27</v>
      </c>
      <c r="B22" s="5">
        <v>4205</v>
      </c>
      <c r="C22" s="5">
        <v>5425</v>
      </c>
      <c r="D22" s="5">
        <v>7258</v>
      </c>
      <c r="E22" s="5">
        <v>8227</v>
      </c>
      <c r="F22" s="5">
        <v>7854</v>
      </c>
    </row>
    <row r="23" spans="1:6" x14ac:dyDescent="0.25">
      <c r="A23" s="16" t="s">
        <v>17</v>
      </c>
      <c r="B23" s="12">
        <v>7755</v>
      </c>
      <c r="C23" s="12">
        <v>10027</v>
      </c>
      <c r="D23" s="12">
        <v>13676</v>
      </c>
      <c r="E23" s="12">
        <v>14761</v>
      </c>
      <c r="F23" s="12">
        <v>14150</v>
      </c>
    </row>
    <row r="24" spans="1:6" x14ac:dyDescent="0.25">
      <c r="A24" s="36" t="s">
        <v>1</v>
      </c>
      <c r="B24" s="20"/>
      <c r="C24" s="20"/>
      <c r="D24" s="20"/>
      <c r="E24" s="20"/>
      <c r="F24" s="20"/>
    </row>
    <row r="27" spans="1:6" ht="21.75" customHeight="1" x14ac:dyDescent="0.25">
      <c r="A27" s="499" t="s">
        <v>704</v>
      </c>
      <c r="B27" s="500"/>
      <c r="C27" s="500"/>
      <c r="D27" s="500"/>
      <c r="E27" s="500"/>
      <c r="F27" s="500"/>
    </row>
    <row r="28" spans="1:6" x14ac:dyDescent="0.25">
      <c r="A28" s="31" t="s">
        <v>0</v>
      </c>
      <c r="B28" s="32">
        <v>2017</v>
      </c>
      <c r="C28" s="32">
        <v>2018</v>
      </c>
      <c r="D28" s="32">
        <v>2019</v>
      </c>
      <c r="E28" s="32">
        <v>2020</v>
      </c>
      <c r="F28" s="32">
        <v>2021</v>
      </c>
    </row>
    <row r="29" spans="1:6" x14ac:dyDescent="0.25">
      <c r="A29" s="29" t="s">
        <v>37</v>
      </c>
      <c r="B29" s="33">
        <v>8.9999999999999993E-3</v>
      </c>
      <c r="C29" s="33">
        <v>1.2E-2</v>
      </c>
      <c r="D29" s="33">
        <v>1.4E-2</v>
      </c>
      <c r="E29" s="33">
        <v>1.1000000000000001E-2</v>
      </c>
      <c r="F29" s="33">
        <v>1.0999999999999999E-2</v>
      </c>
    </row>
    <row r="30" spans="1:6" x14ac:dyDescent="0.25">
      <c r="A30" s="29" t="s">
        <v>38</v>
      </c>
      <c r="B30" s="33">
        <v>7.4999999999999997E-2</v>
      </c>
      <c r="C30" s="33">
        <v>9.7000000000000003E-2</v>
      </c>
      <c r="D30" s="33">
        <v>0.11</v>
      </c>
      <c r="E30" s="33">
        <v>9.8000000000000004E-2</v>
      </c>
      <c r="F30" s="33">
        <v>0.10199999999999999</v>
      </c>
    </row>
    <row r="31" spans="1:6" x14ac:dyDescent="0.25">
      <c r="A31" s="29" t="s">
        <v>676</v>
      </c>
      <c r="B31" s="33">
        <v>4.5999999999999999E-2</v>
      </c>
      <c r="C31" s="33">
        <v>4.9000000000000002E-2</v>
      </c>
      <c r="D31" s="33">
        <v>5.1999999999999998E-2</v>
      </c>
      <c r="E31" s="33">
        <v>4.4000000000000004E-2</v>
      </c>
      <c r="F31" s="33">
        <v>4.5999999999999999E-2</v>
      </c>
    </row>
    <row r="32" spans="1:6" x14ac:dyDescent="0.25">
      <c r="A32" s="34" t="s">
        <v>17</v>
      </c>
      <c r="B32" s="35">
        <v>0.13</v>
      </c>
      <c r="C32" s="35">
        <v>0.158</v>
      </c>
      <c r="D32" s="35">
        <v>0.17599999999999999</v>
      </c>
      <c r="E32" s="35">
        <v>0.154</v>
      </c>
      <c r="F32" s="35">
        <v>0.159</v>
      </c>
    </row>
    <row r="33" spans="1:6" x14ac:dyDescent="0.25">
      <c r="A33" s="36" t="s">
        <v>1</v>
      </c>
      <c r="B33" s="20"/>
      <c r="C33" s="20"/>
      <c r="D33" s="20"/>
      <c r="E33" s="20"/>
      <c r="F33" s="20"/>
    </row>
    <row r="36" spans="1:6" x14ac:dyDescent="0.25">
      <c r="A36" s="499" t="s">
        <v>705</v>
      </c>
      <c r="B36" s="500"/>
      <c r="C36" s="500"/>
      <c r="D36" s="500"/>
      <c r="E36" s="500"/>
      <c r="F36" s="500"/>
    </row>
    <row r="37" spans="1:6" x14ac:dyDescent="0.25">
      <c r="A37" s="8" t="s">
        <v>0</v>
      </c>
      <c r="B37" s="9">
        <v>2017</v>
      </c>
      <c r="C37" s="9">
        <v>2018</v>
      </c>
      <c r="D37" s="9">
        <v>2019</v>
      </c>
      <c r="E37" s="9">
        <v>2020</v>
      </c>
      <c r="F37" s="9">
        <v>2021</v>
      </c>
    </row>
    <row r="38" spans="1:6" x14ac:dyDescent="0.25">
      <c r="A38" s="10" t="s">
        <v>2</v>
      </c>
      <c r="B38" s="5">
        <v>6796</v>
      </c>
      <c r="C38" s="5">
        <v>7304</v>
      </c>
      <c r="D38" s="5">
        <v>8169</v>
      </c>
      <c r="E38" s="5">
        <v>8473</v>
      </c>
      <c r="F38" s="5">
        <v>8930</v>
      </c>
    </row>
    <row r="39" spans="1:6" x14ac:dyDescent="0.25">
      <c r="A39" s="36" t="s">
        <v>1</v>
      </c>
    </row>
    <row r="42" spans="1:6" ht="30.75" customHeight="1" x14ac:dyDescent="0.25">
      <c r="A42" s="499" t="s">
        <v>706</v>
      </c>
      <c r="B42" s="500"/>
      <c r="C42" s="500"/>
      <c r="D42" s="500"/>
      <c r="E42" s="500"/>
      <c r="F42" s="500"/>
    </row>
    <row r="43" spans="1:6" x14ac:dyDescent="0.25">
      <c r="A43" s="8" t="s">
        <v>0</v>
      </c>
      <c r="B43" s="9">
        <v>2017</v>
      </c>
      <c r="C43" s="9">
        <v>2018</v>
      </c>
      <c r="D43" s="9">
        <v>2019</v>
      </c>
      <c r="E43" s="9">
        <v>2020</v>
      </c>
      <c r="F43" s="9">
        <v>2021</v>
      </c>
    </row>
    <row r="44" spans="1:6" x14ac:dyDescent="0.25">
      <c r="A44" s="10" t="s">
        <v>19</v>
      </c>
      <c r="B44" s="5">
        <v>1086</v>
      </c>
      <c r="C44" s="5">
        <v>1131</v>
      </c>
      <c r="D44" s="5">
        <v>1252</v>
      </c>
      <c r="E44" s="5">
        <v>1173</v>
      </c>
      <c r="F44" s="5">
        <v>1587</v>
      </c>
    </row>
    <row r="45" spans="1:6" x14ac:dyDescent="0.25">
      <c r="A45" s="10" t="s">
        <v>20</v>
      </c>
      <c r="B45" s="5">
        <v>1227</v>
      </c>
      <c r="C45" s="5">
        <v>1413</v>
      </c>
      <c r="D45" s="5">
        <v>1574</v>
      </c>
      <c r="E45" s="5">
        <v>1280</v>
      </c>
      <c r="F45" s="5">
        <v>1683</v>
      </c>
    </row>
    <row r="46" spans="1:6" x14ac:dyDescent="0.25">
      <c r="A46" s="10" t="s">
        <v>21</v>
      </c>
      <c r="B46" s="5">
        <v>993</v>
      </c>
      <c r="C46" s="5">
        <v>1257</v>
      </c>
      <c r="D46" s="5">
        <v>1270</v>
      </c>
      <c r="E46" s="5">
        <v>1012</v>
      </c>
      <c r="F46" s="5">
        <v>1182</v>
      </c>
    </row>
    <row r="47" spans="1:6" x14ac:dyDescent="0.25">
      <c r="A47" s="10" t="s">
        <v>22</v>
      </c>
      <c r="B47" s="5">
        <v>736</v>
      </c>
      <c r="C47" s="5">
        <v>921</v>
      </c>
      <c r="D47" s="5">
        <v>1039</v>
      </c>
      <c r="E47" s="5">
        <v>882</v>
      </c>
      <c r="F47" s="5">
        <v>963</v>
      </c>
    </row>
    <row r="48" spans="1:6" x14ac:dyDescent="0.25">
      <c r="A48" s="10" t="s">
        <v>23</v>
      </c>
      <c r="B48" s="5">
        <v>2754</v>
      </c>
      <c r="C48" s="5">
        <v>2582</v>
      </c>
      <c r="D48" s="5">
        <v>3034</v>
      </c>
      <c r="E48" s="5">
        <v>4126</v>
      </c>
      <c r="F48" s="5">
        <v>3515</v>
      </c>
    </row>
    <row r="49" spans="1:6" x14ac:dyDescent="0.25">
      <c r="A49" s="16" t="s">
        <v>17</v>
      </c>
      <c r="B49" s="12">
        <v>6796</v>
      </c>
      <c r="C49" s="12">
        <v>7304</v>
      </c>
      <c r="D49" s="12">
        <v>8169</v>
      </c>
      <c r="E49" s="12">
        <v>8473</v>
      </c>
      <c r="F49" s="12">
        <v>8930</v>
      </c>
    </row>
    <row r="50" spans="1:6" x14ac:dyDescent="0.25">
      <c r="A50" s="13" t="s">
        <v>1</v>
      </c>
    </row>
    <row r="53" spans="1:6" x14ac:dyDescent="0.25">
      <c r="A53" s="499" t="s">
        <v>707</v>
      </c>
      <c r="B53" s="500"/>
      <c r="C53" s="500"/>
      <c r="D53" s="500"/>
      <c r="E53" s="500"/>
      <c r="F53" s="500"/>
    </row>
    <row r="54" spans="1:6" x14ac:dyDescent="0.25">
      <c r="A54" s="8" t="s">
        <v>0</v>
      </c>
      <c r="B54" s="9">
        <v>2017</v>
      </c>
      <c r="C54" s="9">
        <v>2018</v>
      </c>
      <c r="D54" s="9">
        <v>2019</v>
      </c>
      <c r="E54" s="9">
        <v>2020</v>
      </c>
      <c r="F54" s="9">
        <v>2021</v>
      </c>
    </row>
    <row r="55" spans="1:6" x14ac:dyDescent="0.25">
      <c r="A55" s="10" t="s">
        <v>25</v>
      </c>
      <c r="B55" s="5">
        <v>3732</v>
      </c>
      <c r="C55" s="5">
        <v>3780</v>
      </c>
      <c r="D55" s="5">
        <v>4243</v>
      </c>
      <c r="E55" s="5">
        <v>4681</v>
      </c>
      <c r="F55" s="5">
        <v>4725</v>
      </c>
    </row>
    <row r="56" spans="1:6" x14ac:dyDescent="0.25">
      <c r="A56" s="10" t="s">
        <v>27</v>
      </c>
      <c r="B56" s="5">
        <v>3064</v>
      </c>
      <c r="C56" s="5">
        <v>3524</v>
      </c>
      <c r="D56" s="5">
        <v>3926</v>
      </c>
      <c r="E56" s="5">
        <v>3792</v>
      </c>
      <c r="F56" s="5">
        <v>4205</v>
      </c>
    </row>
    <row r="57" spans="1:6" x14ac:dyDescent="0.25">
      <c r="A57" s="16" t="s">
        <v>17</v>
      </c>
      <c r="B57" s="12">
        <v>6796</v>
      </c>
      <c r="C57" s="12">
        <v>7304</v>
      </c>
      <c r="D57" s="12">
        <v>8169</v>
      </c>
      <c r="E57" s="12">
        <v>8473</v>
      </c>
      <c r="F57" s="12">
        <v>8930</v>
      </c>
    </row>
    <row r="58" spans="1:6" x14ac:dyDescent="0.25">
      <c r="A58" s="36" t="s">
        <v>1</v>
      </c>
      <c r="B58" s="20"/>
      <c r="C58" s="20"/>
      <c r="D58" s="20"/>
      <c r="E58" s="20"/>
      <c r="F58" s="20"/>
    </row>
    <row r="59" spans="1:6" x14ac:dyDescent="0.25">
      <c r="A59" s="36"/>
      <c r="B59" s="20"/>
      <c r="C59" s="20"/>
      <c r="D59" s="20"/>
      <c r="E59" s="20"/>
      <c r="F59" s="20"/>
    </row>
    <row r="60" spans="1:6" x14ac:dyDescent="0.25">
      <c r="A60" s="36"/>
      <c r="B60" s="20"/>
      <c r="C60" s="20"/>
      <c r="D60" s="20"/>
      <c r="E60" s="20"/>
      <c r="F60" s="20"/>
    </row>
    <row r="61" spans="1:6" x14ac:dyDescent="0.25">
      <c r="A61" s="36"/>
      <c r="B61" s="20"/>
      <c r="C61" s="20"/>
      <c r="D61" s="20"/>
      <c r="E61" s="20"/>
      <c r="F61" s="20"/>
    </row>
    <row r="62" spans="1:6" x14ac:dyDescent="0.25">
      <c r="A62" s="36"/>
      <c r="B62" s="20"/>
      <c r="C62" s="20"/>
      <c r="D62" s="20"/>
      <c r="E62" s="20"/>
      <c r="F62" s="20"/>
    </row>
    <row r="63" spans="1:6" x14ac:dyDescent="0.25">
      <c r="A63" s="36"/>
      <c r="B63" s="20"/>
      <c r="C63" s="20"/>
      <c r="D63" s="20"/>
      <c r="E63" s="20"/>
      <c r="F63" s="20"/>
    </row>
    <row r="64" spans="1:6" x14ac:dyDescent="0.25">
      <c r="A64" s="36"/>
      <c r="B64" s="20"/>
      <c r="C64" s="20"/>
      <c r="D64" s="20"/>
      <c r="E64" s="20"/>
      <c r="F64" s="20"/>
    </row>
  </sheetData>
  <mergeCells count="7">
    <mergeCell ref="A42:F42"/>
    <mergeCell ref="A53:F53"/>
    <mergeCell ref="A2:F2"/>
    <mergeCell ref="A8:F8"/>
    <mergeCell ref="A19:F19"/>
    <mergeCell ref="A36:F36"/>
    <mergeCell ref="A27:F2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37"/>
  <dimension ref="A2:F8"/>
  <sheetViews>
    <sheetView workbookViewId="0"/>
  </sheetViews>
  <sheetFormatPr defaultRowHeight="15" x14ac:dyDescent="0.25"/>
  <cols>
    <col min="1" max="1" width="37.7109375" customWidth="1"/>
  </cols>
  <sheetData>
    <row r="2" spans="1:6" x14ac:dyDescent="0.25">
      <c r="A2" s="201" t="s">
        <v>842</v>
      </c>
      <c r="B2" s="187"/>
      <c r="C2" s="187"/>
      <c r="D2" s="187"/>
      <c r="E2" s="187"/>
      <c r="F2" s="187"/>
    </row>
    <row r="3" spans="1:6" x14ac:dyDescent="0.25">
      <c r="A3" s="199" t="s">
        <v>0</v>
      </c>
      <c r="B3" s="200">
        <v>2017</v>
      </c>
      <c r="C3" s="200">
        <v>2018</v>
      </c>
      <c r="D3" s="200">
        <v>2019</v>
      </c>
      <c r="E3" s="200">
        <v>2020</v>
      </c>
      <c r="F3" s="200">
        <v>2021</v>
      </c>
    </row>
    <row r="4" spans="1:6" x14ac:dyDescent="0.25">
      <c r="A4" s="131" t="s">
        <v>258</v>
      </c>
      <c r="B4" s="198">
        <v>6.86</v>
      </c>
      <c r="C4" s="198">
        <v>7.19</v>
      </c>
      <c r="D4" s="198">
        <v>7.5</v>
      </c>
      <c r="E4" s="198" t="s">
        <v>259</v>
      </c>
      <c r="F4" s="198">
        <v>8.59</v>
      </c>
    </row>
    <row r="5" spans="1:6" x14ac:dyDescent="0.25">
      <c r="A5" s="131" t="s">
        <v>260</v>
      </c>
      <c r="B5" s="198">
        <v>4.8499999999999996</v>
      </c>
      <c r="C5" s="198">
        <v>5.05</v>
      </c>
      <c r="D5" s="198">
        <v>5.46</v>
      </c>
      <c r="E5" s="198" t="s">
        <v>261</v>
      </c>
      <c r="F5" s="198">
        <v>6.67</v>
      </c>
    </row>
    <row r="6" spans="1:6" x14ac:dyDescent="0.25">
      <c r="A6" s="131" t="s">
        <v>17</v>
      </c>
      <c r="B6" s="198">
        <v>11.71</v>
      </c>
      <c r="C6" s="198">
        <v>12.24</v>
      </c>
      <c r="D6" s="198">
        <v>12.97</v>
      </c>
      <c r="E6" s="198" t="s">
        <v>262</v>
      </c>
      <c r="F6" s="198">
        <v>15.26</v>
      </c>
    </row>
    <row r="7" spans="1:6" x14ac:dyDescent="0.25">
      <c r="A7" s="131" t="s">
        <v>263</v>
      </c>
      <c r="B7" s="401">
        <v>4.7E-2</v>
      </c>
      <c r="C7" s="401">
        <v>4.4999999999999998E-2</v>
      </c>
      <c r="D7" s="401">
        <v>4.4999999999999998E-2</v>
      </c>
      <c r="E7" s="401" t="s">
        <v>679</v>
      </c>
      <c r="F7" s="401">
        <v>4.8000000000000001E-2</v>
      </c>
    </row>
    <row r="8" spans="1:6" x14ac:dyDescent="0.25">
      <c r="A8" s="504" t="s">
        <v>264</v>
      </c>
      <c r="B8" s="531"/>
      <c r="C8" s="531"/>
      <c r="D8" s="531"/>
      <c r="E8" s="531"/>
      <c r="F8" s="531"/>
    </row>
  </sheetData>
  <mergeCells count="1">
    <mergeCell ref="A8:F8"/>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38"/>
  <dimension ref="A2:O27"/>
  <sheetViews>
    <sheetView workbookViewId="0"/>
  </sheetViews>
  <sheetFormatPr defaultRowHeight="15" x14ac:dyDescent="0.25"/>
  <cols>
    <col min="1" max="1" width="27.5703125" customWidth="1"/>
  </cols>
  <sheetData>
    <row r="2" spans="1:15" x14ac:dyDescent="0.25">
      <c r="A2" s="465" t="s">
        <v>943</v>
      </c>
      <c r="B2" s="158"/>
      <c r="C2" s="158"/>
    </row>
    <row r="3" spans="1:15" ht="15.75" thickBot="1" x14ac:dyDescent="0.3">
      <c r="A3" s="189" t="s">
        <v>0</v>
      </c>
      <c r="B3" s="471" t="s">
        <v>363</v>
      </c>
      <c r="C3" s="197">
        <v>2019</v>
      </c>
      <c r="D3" s="197">
        <v>2020</v>
      </c>
      <c r="E3" s="197">
        <v>2021</v>
      </c>
      <c r="I3" s="126"/>
      <c r="J3" s="126"/>
      <c r="K3" s="126"/>
      <c r="L3" s="126"/>
      <c r="M3" s="126"/>
      <c r="N3" s="126"/>
    </row>
    <row r="4" spans="1:15" x14ac:dyDescent="0.25">
      <c r="A4" s="159" t="s">
        <v>265</v>
      </c>
      <c r="B4" s="147">
        <v>0.96648044692737434</v>
      </c>
      <c r="C4" s="147">
        <v>0.90209790209790208</v>
      </c>
      <c r="D4" s="147">
        <v>0.86166007905138342</v>
      </c>
      <c r="E4" s="288">
        <v>0.85906040268456374</v>
      </c>
      <c r="I4" s="126"/>
      <c r="J4" s="126"/>
      <c r="K4" s="126"/>
      <c r="L4" s="126"/>
      <c r="M4" s="126"/>
      <c r="N4" s="126"/>
    </row>
    <row r="5" spans="1:15" x14ac:dyDescent="0.25">
      <c r="A5" s="159" t="s">
        <v>131</v>
      </c>
      <c r="B5" s="147"/>
      <c r="C5" s="147">
        <v>7.6923076923076927E-2</v>
      </c>
      <c r="D5" s="147">
        <v>0.10276679841897234</v>
      </c>
      <c r="E5" s="288">
        <v>9.0604026845637578E-2</v>
      </c>
      <c r="I5" s="126"/>
      <c r="J5" s="126"/>
      <c r="K5" s="126"/>
      <c r="L5" s="126"/>
      <c r="M5" s="126"/>
      <c r="N5" s="126"/>
    </row>
    <row r="6" spans="1:15" ht="18.75" x14ac:dyDescent="0.3">
      <c r="A6" s="159" t="s">
        <v>132</v>
      </c>
      <c r="B6" s="64"/>
      <c r="C6" s="147">
        <v>2.097902097902098E-2</v>
      </c>
      <c r="D6" s="147">
        <v>3.5573122529644272E-2</v>
      </c>
      <c r="E6" s="288">
        <v>5.0335570469798654E-2</v>
      </c>
      <c r="G6" s="247"/>
      <c r="H6" s="247"/>
      <c r="I6" s="126"/>
      <c r="J6" s="126"/>
      <c r="K6" s="126"/>
      <c r="L6" s="126"/>
      <c r="M6" s="126"/>
      <c r="N6" s="126"/>
    </row>
    <row r="7" spans="1:15" x14ac:dyDescent="0.25">
      <c r="A7" s="159" t="s">
        <v>338</v>
      </c>
      <c r="B7" s="64">
        <v>3.3519553072625698E-2</v>
      </c>
      <c r="C7" s="147"/>
      <c r="D7" s="147"/>
      <c r="E7" s="288"/>
      <c r="I7" s="126"/>
      <c r="J7" s="126"/>
      <c r="K7" s="126"/>
      <c r="L7" s="126"/>
      <c r="M7" s="126"/>
      <c r="N7" s="126"/>
    </row>
    <row r="8" spans="1:15" x14ac:dyDescent="0.25">
      <c r="A8" s="306" t="s">
        <v>843</v>
      </c>
      <c r="B8" s="290"/>
      <c r="C8" s="223"/>
      <c r="D8" s="223"/>
      <c r="E8" s="291"/>
      <c r="I8" s="126"/>
      <c r="J8" s="126"/>
      <c r="K8" s="126"/>
      <c r="L8" s="126"/>
      <c r="M8" s="126"/>
      <c r="N8" s="126"/>
    </row>
    <row r="9" spans="1:15" x14ac:dyDescent="0.25">
      <c r="A9" s="306" t="s">
        <v>844</v>
      </c>
      <c r="B9" s="223"/>
      <c r="C9" s="246"/>
      <c r="D9" s="223"/>
      <c r="E9" s="223"/>
      <c r="J9" s="126"/>
      <c r="K9" s="126"/>
      <c r="L9" s="126"/>
      <c r="M9" s="126"/>
      <c r="N9" s="126"/>
      <c r="O9" s="126"/>
    </row>
    <row r="10" spans="1:15" x14ac:dyDescent="0.25">
      <c r="A10" s="137" t="s">
        <v>94</v>
      </c>
      <c r="B10" s="144"/>
      <c r="D10" s="203"/>
      <c r="J10" s="126"/>
      <c r="K10" s="126"/>
      <c r="L10" s="126"/>
      <c r="M10" s="126"/>
      <c r="N10" s="126"/>
      <c r="O10" s="126"/>
    </row>
    <row r="11" spans="1:15" x14ac:dyDescent="0.25">
      <c r="A11" s="132"/>
      <c r="B11" s="144"/>
      <c r="C11" s="144"/>
      <c r="D11" s="144"/>
      <c r="J11" s="126"/>
      <c r="K11" s="126"/>
      <c r="L11" s="126"/>
      <c r="M11" s="126"/>
      <c r="N11" s="126"/>
      <c r="O11" s="126"/>
    </row>
    <row r="12" spans="1:15" x14ac:dyDescent="0.25">
      <c r="A12" s="132"/>
      <c r="B12" s="132"/>
      <c r="C12" s="132"/>
      <c r="D12" s="132"/>
      <c r="J12" s="126"/>
      <c r="K12" s="126"/>
      <c r="L12" s="126"/>
      <c r="M12" s="126"/>
      <c r="N12" s="126"/>
      <c r="O12" s="126"/>
    </row>
    <row r="13" spans="1:15" x14ac:dyDescent="0.25">
      <c r="A13" s="465" t="s">
        <v>944</v>
      </c>
      <c r="B13" s="244"/>
      <c r="C13" s="244"/>
      <c r="D13" s="244"/>
      <c r="E13" s="39"/>
      <c r="F13" s="39"/>
      <c r="G13" s="39"/>
      <c r="H13" s="39"/>
      <c r="I13" s="39"/>
      <c r="J13" s="126"/>
      <c r="K13" s="126"/>
      <c r="L13" s="126"/>
      <c r="M13" s="126"/>
      <c r="N13" s="126"/>
      <c r="O13" s="126"/>
    </row>
    <row r="14" spans="1:15" x14ac:dyDescent="0.25">
      <c r="A14" s="189" t="s">
        <v>0</v>
      </c>
      <c r="B14" s="197">
        <v>2017</v>
      </c>
      <c r="C14" s="197">
        <v>2018</v>
      </c>
      <c r="D14" s="197">
        <v>2019</v>
      </c>
      <c r="E14" s="197">
        <v>2020</v>
      </c>
      <c r="F14" s="197">
        <v>2021</v>
      </c>
      <c r="J14" s="126"/>
      <c r="K14" s="126"/>
      <c r="L14" s="126"/>
      <c r="M14" s="126"/>
      <c r="N14" s="126"/>
      <c r="O14" s="126"/>
    </row>
    <row r="15" spans="1:15" x14ac:dyDescent="0.25">
      <c r="A15" s="159" t="s">
        <v>25</v>
      </c>
      <c r="B15" s="245" t="s">
        <v>364</v>
      </c>
      <c r="C15" s="245" t="s">
        <v>365</v>
      </c>
      <c r="D15" s="147">
        <v>0.61</v>
      </c>
      <c r="E15" s="147">
        <v>0.59375</v>
      </c>
      <c r="F15" s="288">
        <v>0.54</v>
      </c>
      <c r="J15" s="126"/>
      <c r="K15" s="126"/>
      <c r="L15" s="126"/>
      <c r="M15" s="126"/>
      <c r="N15" s="126"/>
      <c r="O15" s="126"/>
    </row>
    <row r="16" spans="1:15" x14ac:dyDescent="0.25">
      <c r="A16" s="159" t="s">
        <v>27</v>
      </c>
      <c r="B16" s="245" t="s">
        <v>366</v>
      </c>
      <c r="C16" s="245" t="s">
        <v>362</v>
      </c>
      <c r="D16" s="147">
        <v>0.39</v>
      </c>
      <c r="E16" s="147">
        <v>0.40625</v>
      </c>
      <c r="F16" s="288">
        <v>0.46</v>
      </c>
      <c r="J16" s="126"/>
      <c r="K16" s="126"/>
      <c r="L16" s="126"/>
      <c r="M16" s="126"/>
      <c r="N16" s="126"/>
      <c r="O16" s="126"/>
    </row>
    <row r="17" spans="1:15" x14ac:dyDescent="0.25">
      <c r="A17" s="137" t="s">
        <v>845</v>
      </c>
      <c r="B17" s="144"/>
      <c r="C17" s="202"/>
      <c r="J17" s="126"/>
      <c r="K17" s="126"/>
      <c r="L17" s="126"/>
      <c r="M17" s="126"/>
      <c r="N17" s="126"/>
      <c r="O17" s="126"/>
    </row>
    <row r="18" spans="1:15" x14ac:dyDescent="0.25">
      <c r="A18" s="137" t="s">
        <v>94</v>
      </c>
      <c r="B18" s="132"/>
      <c r="D18" s="203"/>
      <c r="J18" s="126"/>
      <c r="K18" s="126"/>
      <c r="L18" s="126"/>
      <c r="M18" s="126"/>
      <c r="N18" s="126"/>
      <c r="O18" s="126"/>
    </row>
    <row r="19" spans="1:15" x14ac:dyDescent="0.25">
      <c r="A19" s="132"/>
      <c r="B19" s="132"/>
      <c r="C19" s="132"/>
      <c r="D19" s="132"/>
    </row>
    <row r="20" spans="1:15" x14ac:dyDescent="0.25">
      <c r="A20" s="132"/>
      <c r="B20" s="132"/>
      <c r="C20" s="132"/>
      <c r="D20" s="132"/>
    </row>
    <row r="21" spans="1:15" x14ac:dyDescent="0.25">
      <c r="A21" s="465" t="s">
        <v>846</v>
      </c>
      <c r="B21" s="244"/>
      <c r="C21" s="244"/>
      <c r="D21" s="39"/>
      <c r="E21" s="39"/>
      <c r="F21" s="39"/>
      <c r="G21" s="39"/>
    </row>
    <row r="22" spans="1:15" x14ac:dyDescent="0.25">
      <c r="A22" s="189" t="s">
        <v>0</v>
      </c>
      <c r="B22" s="197">
        <v>2019</v>
      </c>
      <c r="C22" s="197">
        <v>2020</v>
      </c>
      <c r="D22" s="197">
        <v>2021</v>
      </c>
    </row>
    <row r="23" spans="1:15" x14ac:dyDescent="0.25">
      <c r="A23" s="159" t="s">
        <v>25</v>
      </c>
      <c r="B23" s="147">
        <v>0.68</v>
      </c>
      <c r="C23" s="147">
        <v>0.64142394822006477</v>
      </c>
      <c r="D23" s="288">
        <v>0.64</v>
      </c>
    </row>
    <row r="24" spans="1:15" x14ac:dyDescent="0.25">
      <c r="A24" s="159" t="s">
        <v>27</v>
      </c>
      <c r="B24" s="147">
        <v>0.32</v>
      </c>
      <c r="C24" s="147">
        <v>0.35857605177993529</v>
      </c>
      <c r="D24" s="289">
        <v>0.36</v>
      </c>
    </row>
    <row r="25" spans="1:15" x14ac:dyDescent="0.25">
      <c r="A25" s="472" t="s">
        <v>845</v>
      </c>
      <c r="B25" s="223"/>
      <c r="C25" s="223"/>
      <c r="D25" s="223"/>
      <c r="E25" s="223"/>
    </row>
    <row r="26" spans="1:15" x14ac:dyDescent="0.25">
      <c r="A26" s="473" t="s">
        <v>847</v>
      </c>
      <c r="B26" s="223"/>
      <c r="C26" s="223"/>
      <c r="D26" s="223"/>
      <c r="E26" s="223"/>
    </row>
    <row r="27" spans="1:15" x14ac:dyDescent="0.25">
      <c r="A27" s="137" t="s">
        <v>94</v>
      </c>
      <c r="C27" s="203"/>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AE403"/>
  <sheetViews>
    <sheetView topLeftCell="A319" zoomScaleNormal="100" workbookViewId="0">
      <selection activeCell="A344" sqref="A344"/>
    </sheetView>
  </sheetViews>
  <sheetFormatPr defaultRowHeight="15" x14ac:dyDescent="0.25"/>
  <cols>
    <col min="1" max="1" width="30.28515625" customWidth="1"/>
    <col min="2" max="2" width="25.42578125" customWidth="1"/>
    <col min="3" max="6" width="12.85546875" customWidth="1"/>
    <col min="7" max="13" width="12.28515625" customWidth="1"/>
    <col min="14" max="14" width="14.5703125" customWidth="1"/>
    <col min="15" max="15" width="12.28515625" customWidth="1"/>
  </cols>
  <sheetData>
    <row r="2" spans="1:6" x14ac:dyDescent="0.25">
      <c r="A2" s="130" t="s">
        <v>848</v>
      </c>
    </row>
    <row r="3" spans="1:6" x14ac:dyDescent="0.25">
      <c r="A3" s="8" t="s">
        <v>0</v>
      </c>
      <c r="B3" s="9">
        <v>2017</v>
      </c>
      <c r="C3" s="9">
        <v>2018</v>
      </c>
      <c r="D3" s="9">
        <v>2019</v>
      </c>
      <c r="E3" s="9">
        <v>2020</v>
      </c>
      <c r="F3" s="9">
        <v>2021</v>
      </c>
    </row>
    <row r="4" spans="1:6" x14ac:dyDescent="0.25">
      <c r="A4" s="10" t="s">
        <v>4</v>
      </c>
      <c r="B4" s="5">
        <v>353</v>
      </c>
      <c r="C4" s="5">
        <v>356.95499999999998</v>
      </c>
      <c r="D4" s="5">
        <v>388.01100000000059</v>
      </c>
      <c r="E4" s="5">
        <v>420.29200000000048</v>
      </c>
      <c r="F4" s="5">
        <v>431.53899999999999</v>
      </c>
    </row>
    <row r="5" spans="1:6" x14ac:dyDescent="0.25">
      <c r="A5" s="10" t="s">
        <v>5</v>
      </c>
      <c r="B5" s="5">
        <v>2652</v>
      </c>
      <c r="C5" s="5">
        <v>2749.6</v>
      </c>
      <c r="D5" s="5">
        <v>2905.2169999999978</v>
      </c>
      <c r="E5" s="5">
        <v>2954.9609999999993</v>
      </c>
      <c r="F5" s="5">
        <v>3068.893</v>
      </c>
    </row>
    <row r="6" spans="1:6" x14ac:dyDescent="0.25">
      <c r="A6" s="10" t="s">
        <v>6</v>
      </c>
      <c r="B6" s="5">
        <v>9180</v>
      </c>
      <c r="C6" s="5">
        <v>9823.3960000000006</v>
      </c>
      <c r="D6" s="5">
        <v>10430.847999999945</v>
      </c>
      <c r="E6" s="5">
        <v>11397.396999999877</v>
      </c>
      <c r="F6" s="5">
        <v>11833.135</v>
      </c>
    </row>
    <row r="7" spans="1:6" x14ac:dyDescent="0.25">
      <c r="A7" s="4" t="s">
        <v>34</v>
      </c>
      <c r="B7" s="5">
        <v>9133</v>
      </c>
      <c r="C7" s="5">
        <v>9678.4</v>
      </c>
      <c r="D7" s="5">
        <v>7366.1560000000545</v>
      </c>
      <c r="E7" s="5">
        <v>7711.9220000000732</v>
      </c>
      <c r="F7" s="5">
        <v>8325.1980000000003</v>
      </c>
    </row>
    <row r="8" spans="1:6" x14ac:dyDescent="0.25">
      <c r="A8" s="10" t="s">
        <v>187</v>
      </c>
      <c r="B8" s="29">
        <v>29321</v>
      </c>
      <c r="C8" s="29">
        <v>29503.285</v>
      </c>
      <c r="D8" s="29">
        <v>30927.273999998721</v>
      </c>
      <c r="E8" s="29">
        <v>31568.254999998608</v>
      </c>
      <c r="F8" s="29">
        <v>33198.264999999999</v>
      </c>
    </row>
    <row r="9" spans="1:6" x14ac:dyDescent="0.25">
      <c r="A9" s="10" t="s">
        <v>35</v>
      </c>
      <c r="B9" s="5">
        <v>12412</v>
      </c>
      <c r="C9" s="5">
        <v>12258.852999999999</v>
      </c>
      <c r="D9" s="5">
        <v>12825.920999999802</v>
      </c>
      <c r="E9" s="5">
        <v>13655.044999999714</v>
      </c>
      <c r="F9" s="5">
        <v>14080.316999999999</v>
      </c>
    </row>
    <row r="10" spans="1:6" x14ac:dyDescent="0.25">
      <c r="A10" s="10" t="s">
        <v>10</v>
      </c>
      <c r="B10" s="5"/>
      <c r="C10" s="5"/>
      <c r="D10" s="5">
        <v>2956.2550000000024</v>
      </c>
      <c r="E10" s="5">
        <v>3206.4460000000022</v>
      </c>
      <c r="F10" s="5">
        <v>3347.893</v>
      </c>
    </row>
    <row r="11" spans="1:6" x14ac:dyDescent="0.25">
      <c r="A11" s="4" t="s">
        <v>11</v>
      </c>
      <c r="B11" s="5">
        <v>4191</v>
      </c>
      <c r="C11" s="5">
        <v>4469.9970000000003</v>
      </c>
      <c r="D11" s="5">
        <v>4683.9330000000346</v>
      </c>
      <c r="E11" s="5">
        <v>4765.2040000000388</v>
      </c>
      <c r="F11" s="5">
        <v>4972.5889999999999</v>
      </c>
    </row>
    <row r="12" spans="1:6" x14ac:dyDescent="0.25">
      <c r="A12" s="10" t="s">
        <v>12</v>
      </c>
      <c r="B12" s="5">
        <v>2626</v>
      </c>
      <c r="C12" s="5">
        <v>3013.777</v>
      </c>
      <c r="D12" s="5">
        <v>3290.8559999999952</v>
      </c>
      <c r="E12" s="5">
        <v>3704.4780000000023</v>
      </c>
      <c r="F12" s="5">
        <v>4094.86</v>
      </c>
    </row>
    <row r="13" spans="1:6" x14ac:dyDescent="0.25">
      <c r="A13" s="4" t="s">
        <v>36</v>
      </c>
      <c r="B13" s="5">
        <v>27276</v>
      </c>
      <c r="C13" s="5">
        <v>27934.256000000001</v>
      </c>
      <c r="D13" s="5">
        <v>29342.754999999303</v>
      </c>
      <c r="E13" s="5">
        <v>31137.341999999757</v>
      </c>
      <c r="F13" s="5">
        <v>31935.906999999999</v>
      </c>
    </row>
    <row r="14" spans="1:6" x14ac:dyDescent="0.25">
      <c r="A14" s="10" t="s">
        <v>14</v>
      </c>
      <c r="B14" s="5">
        <v>4424</v>
      </c>
      <c r="C14" s="5">
        <v>4642.0479999999998</v>
      </c>
      <c r="D14" s="5">
        <v>4803.340000000042</v>
      </c>
      <c r="E14" s="5">
        <v>5239.7660000000606</v>
      </c>
      <c r="F14" s="5">
        <v>5736.1480000000001</v>
      </c>
    </row>
    <row r="15" spans="1:6" x14ac:dyDescent="0.25">
      <c r="A15" s="4" t="s">
        <v>15</v>
      </c>
      <c r="B15" s="5">
        <v>1449</v>
      </c>
      <c r="C15" s="5">
        <v>1502.8119999999999</v>
      </c>
      <c r="D15" s="5">
        <v>1557.3669999999991</v>
      </c>
      <c r="E15" s="5">
        <v>1586.8029999999981</v>
      </c>
      <c r="F15" s="5">
        <v>1676.191</v>
      </c>
    </row>
    <row r="16" spans="1:6" x14ac:dyDescent="0.25">
      <c r="A16" s="10" t="s">
        <v>16</v>
      </c>
      <c r="B16" s="5">
        <v>7631</v>
      </c>
      <c r="C16" s="5">
        <v>7600.0720000000001</v>
      </c>
      <c r="D16" s="5">
        <v>7707.2520000000995</v>
      </c>
      <c r="E16" s="5">
        <v>8097.7420000001312</v>
      </c>
      <c r="F16" s="5">
        <v>8431.5040000000008</v>
      </c>
    </row>
    <row r="17" spans="1:6" x14ac:dyDescent="0.25">
      <c r="A17" s="11" t="s">
        <v>17</v>
      </c>
      <c r="B17" s="12">
        <v>110649</v>
      </c>
      <c r="C17" s="12">
        <v>113533.451</v>
      </c>
      <c r="D17" s="12">
        <v>119185.18499999799</v>
      </c>
      <c r="E17" s="12">
        <v>125445.91200000003</v>
      </c>
      <c r="F17" s="12">
        <v>131132.43900000001</v>
      </c>
    </row>
    <row r="18" spans="1:6" ht="15" customHeight="1" x14ac:dyDescent="0.25">
      <c r="A18" s="26" t="s">
        <v>1</v>
      </c>
      <c r="B18" s="204"/>
      <c r="C18" s="204"/>
      <c r="D18" s="204"/>
      <c r="E18" s="204"/>
      <c r="F18" s="204"/>
    </row>
    <row r="19" spans="1:6" ht="15" customHeight="1" x14ac:dyDescent="0.25">
      <c r="A19" s="26"/>
      <c r="B19" s="204"/>
      <c r="C19" s="204"/>
      <c r="D19" s="204"/>
      <c r="E19" s="204"/>
      <c r="F19" s="204"/>
    </row>
    <row r="20" spans="1:6" ht="15" customHeight="1" x14ac:dyDescent="0.25">
      <c r="A20" s="26"/>
      <c r="B20" s="204"/>
      <c r="C20" s="204"/>
      <c r="D20" s="204"/>
      <c r="E20" s="204"/>
      <c r="F20" s="204"/>
    </row>
    <row r="21" spans="1:6" ht="15" customHeight="1" x14ac:dyDescent="0.25">
      <c r="A21" s="490" t="s">
        <v>849</v>
      </c>
      <c r="B21" s="536"/>
      <c r="C21" s="536"/>
      <c r="D21" s="536"/>
      <c r="E21" s="536"/>
      <c r="F21" s="536"/>
    </row>
    <row r="22" spans="1:6" ht="15" customHeight="1" x14ac:dyDescent="0.25">
      <c r="A22" s="14" t="s">
        <v>0</v>
      </c>
      <c r="B22" s="295">
        <v>2017</v>
      </c>
      <c r="C22" s="295">
        <v>2018</v>
      </c>
      <c r="D22" s="295">
        <v>2019</v>
      </c>
      <c r="E22" s="295">
        <v>2020</v>
      </c>
      <c r="F22" s="295">
        <v>2021</v>
      </c>
    </row>
    <row r="23" spans="1:6" ht="15" customHeight="1" x14ac:dyDescent="0.25">
      <c r="A23" s="10" t="s">
        <v>19</v>
      </c>
      <c r="B23" s="15">
        <v>6.8899084894420648E-2</v>
      </c>
      <c r="C23" s="15">
        <v>7.6323615424537236E-2</v>
      </c>
      <c r="D23" s="15">
        <v>9.0465182109832037E-2</v>
      </c>
      <c r="E23" s="15">
        <v>0.10471192446567539</v>
      </c>
      <c r="F23" s="15">
        <v>0.11285522720916724</v>
      </c>
    </row>
    <row r="24" spans="1:6" ht="15" customHeight="1" x14ac:dyDescent="0.25">
      <c r="A24" s="10" t="s">
        <v>20</v>
      </c>
      <c r="B24" s="15">
        <v>0.18686574226638614</v>
      </c>
      <c r="C24" s="15">
        <v>0.18877017241805405</v>
      </c>
      <c r="D24" s="15">
        <v>0.1963027615273322</v>
      </c>
      <c r="E24" s="15">
        <v>0.20315174893658375</v>
      </c>
      <c r="F24" s="15">
        <v>0.20908836668985251</v>
      </c>
    </row>
    <row r="25" spans="1:6" ht="15" customHeight="1" x14ac:dyDescent="0.25">
      <c r="A25" s="10" t="s">
        <v>21</v>
      </c>
      <c r="B25" s="15">
        <v>0.26408780957692213</v>
      </c>
      <c r="C25" s="15">
        <v>0.25627105798617689</v>
      </c>
      <c r="D25" s="15">
        <v>0.24461376360319556</v>
      </c>
      <c r="E25" s="15">
        <v>0.23926678478249494</v>
      </c>
      <c r="F25" s="15">
        <v>0.23179135622754621</v>
      </c>
    </row>
    <row r="26" spans="1:6" ht="15" customHeight="1" x14ac:dyDescent="0.25">
      <c r="A26" s="10" t="s">
        <v>22</v>
      </c>
      <c r="B26" s="15">
        <v>0.33747370022053791</v>
      </c>
      <c r="C26" s="15">
        <v>0.32840984916509464</v>
      </c>
      <c r="D26" s="15">
        <v>0.31430458577090015</v>
      </c>
      <c r="E26" s="15">
        <v>0.30111312954615116</v>
      </c>
      <c r="F26" s="15">
        <v>0.28984675840605795</v>
      </c>
    </row>
    <row r="27" spans="1:6" ht="15" customHeight="1" x14ac:dyDescent="0.25">
      <c r="A27" s="10" t="s">
        <v>23</v>
      </c>
      <c r="B27" s="15">
        <v>0.14267366304173321</v>
      </c>
      <c r="C27" s="15">
        <v>0.15022530500613721</v>
      </c>
      <c r="D27" s="15">
        <v>0.15431370698874</v>
      </c>
      <c r="E27" s="15">
        <v>0.15175641226909478</v>
      </c>
      <c r="F27" s="15">
        <v>0.1564182914673761</v>
      </c>
    </row>
    <row r="28" spans="1:6" ht="15" customHeight="1" x14ac:dyDescent="0.25">
      <c r="A28" s="296" t="s">
        <v>1</v>
      </c>
      <c r="B28" s="297"/>
    </row>
    <row r="29" spans="1:6" ht="15" customHeight="1" x14ac:dyDescent="0.25"/>
    <row r="30" spans="1:6" ht="15" customHeight="1" x14ac:dyDescent="0.25"/>
    <row r="31" spans="1:6" ht="15" customHeight="1" x14ac:dyDescent="0.25">
      <c r="A31" s="499" t="s">
        <v>850</v>
      </c>
      <c r="B31" s="537"/>
      <c r="C31" s="537"/>
      <c r="D31" s="537"/>
      <c r="E31" s="537"/>
      <c r="F31" s="537"/>
    </row>
    <row r="32" spans="1:6" ht="15" customHeight="1" x14ac:dyDescent="0.25">
      <c r="A32" s="14" t="s">
        <v>0</v>
      </c>
      <c r="B32" s="295">
        <v>2017</v>
      </c>
      <c r="C32" s="295">
        <v>2018</v>
      </c>
      <c r="D32" s="295">
        <v>2019</v>
      </c>
      <c r="E32" s="295">
        <v>2020</v>
      </c>
      <c r="F32" s="295">
        <v>2021</v>
      </c>
    </row>
    <row r="33" spans="1:6" ht="15" customHeight="1" x14ac:dyDescent="0.25">
      <c r="A33" s="10" t="s">
        <v>19</v>
      </c>
      <c r="B33" s="15">
        <v>0.25543016624196091</v>
      </c>
      <c r="C33" s="15">
        <v>0.26032498307379826</v>
      </c>
      <c r="D33" s="15">
        <v>0.26142920550377274</v>
      </c>
      <c r="E33" s="15">
        <v>0.25440160463561401</v>
      </c>
      <c r="F33" s="15">
        <v>0.2710779082177161</v>
      </c>
    </row>
    <row r="34" spans="1:6" ht="15" customHeight="1" x14ac:dyDescent="0.25">
      <c r="A34" s="10" t="s">
        <v>20</v>
      </c>
      <c r="B34" s="15">
        <v>0.24244630506006554</v>
      </c>
      <c r="C34" s="15">
        <v>0.20277589708869329</v>
      </c>
      <c r="D34" s="15">
        <v>0.20128717265867732</v>
      </c>
      <c r="E34" s="15">
        <v>0.20726543347448184</v>
      </c>
      <c r="F34" s="15">
        <v>0.20405549626467448</v>
      </c>
    </row>
    <row r="35" spans="1:6" ht="15" customHeight="1" x14ac:dyDescent="0.25">
      <c r="A35" s="10" t="s">
        <v>21</v>
      </c>
      <c r="B35" s="15">
        <v>0.26052663511709745</v>
      </c>
      <c r="C35" s="15">
        <v>0.21394719025050779</v>
      </c>
      <c r="D35" s="15">
        <v>0.20605858854860187</v>
      </c>
      <c r="E35" s="15">
        <v>0.20213951415199466</v>
      </c>
      <c r="F35" s="15">
        <v>0.19583778014941303</v>
      </c>
    </row>
    <row r="36" spans="1:6" ht="15" customHeight="1" x14ac:dyDescent="0.25">
      <c r="A36" s="10" t="s">
        <v>22</v>
      </c>
      <c r="B36" s="15">
        <v>0.19463657323140396</v>
      </c>
      <c r="C36" s="15">
        <v>0.22365154592642744</v>
      </c>
      <c r="D36" s="15">
        <v>0.2238126941855304</v>
      </c>
      <c r="E36" s="15">
        <v>0.22743481167818141</v>
      </c>
      <c r="F36" s="15">
        <v>0.22219850586979722</v>
      </c>
    </row>
    <row r="37" spans="1:6" ht="15" customHeight="1" x14ac:dyDescent="0.25">
      <c r="A37" s="10" t="s">
        <v>23</v>
      </c>
      <c r="B37" s="15">
        <v>4.7081664846499213E-2</v>
      </c>
      <c r="C37" s="15">
        <v>9.9074700970435567E-2</v>
      </c>
      <c r="D37" s="15">
        <v>0.10730137594318687</v>
      </c>
      <c r="E37" s="15">
        <v>0.1087586360597281</v>
      </c>
      <c r="F37" s="15">
        <v>0.10693703308431163</v>
      </c>
    </row>
    <row r="38" spans="1:6" ht="15" customHeight="1" x14ac:dyDescent="0.25">
      <c r="A38" s="296" t="s">
        <v>851</v>
      </c>
      <c r="B38" s="297"/>
      <c r="F38" s="22"/>
    </row>
    <row r="39" spans="1:6" ht="15" customHeight="1" x14ac:dyDescent="0.25">
      <c r="A39" s="26"/>
      <c r="B39" s="204"/>
      <c r="C39" s="204"/>
      <c r="D39" s="204"/>
      <c r="E39" s="204"/>
      <c r="F39" s="204"/>
    </row>
    <row r="41" spans="1:6" x14ac:dyDescent="0.25">
      <c r="A41" s="130" t="s">
        <v>852</v>
      </c>
      <c r="B41" s="130"/>
      <c r="C41" s="130"/>
      <c r="D41" s="130"/>
      <c r="E41" s="130"/>
      <c r="F41" s="130"/>
    </row>
    <row r="42" spans="1:6" x14ac:dyDescent="0.25">
      <c r="A42" s="8" t="s">
        <v>0</v>
      </c>
      <c r="B42" s="9">
        <v>2017</v>
      </c>
      <c r="C42" s="9">
        <v>2018</v>
      </c>
      <c r="D42" s="9">
        <v>2019</v>
      </c>
      <c r="E42" s="9">
        <v>2020</v>
      </c>
      <c r="F42" s="9">
        <v>2021</v>
      </c>
    </row>
    <row r="43" spans="1:6" x14ac:dyDescent="0.25">
      <c r="A43" s="10" t="s">
        <v>25</v>
      </c>
      <c r="B43" s="33">
        <v>0.54</v>
      </c>
      <c r="C43" s="33">
        <v>0.53400000000000003</v>
      </c>
      <c r="D43" s="33">
        <v>0.52800000000000002</v>
      </c>
      <c r="E43" s="33">
        <v>0.51700000000000002</v>
      </c>
      <c r="F43" s="33">
        <v>0.50900000000000001</v>
      </c>
    </row>
    <row r="44" spans="1:6" x14ac:dyDescent="0.25">
      <c r="A44" s="10" t="s">
        <v>27</v>
      </c>
      <c r="B44" s="33">
        <v>0.46</v>
      </c>
      <c r="C44" s="33">
        <v>0.46600000000000003</v>
      </c>
      <c r="D44" s="33">
        <v>0.47199999999999998</v>
      </c>
      <c r="E44" s="33">
        <v>0.48299999999999998</v>
      </c>
      <c r="F44" s="33">
        <v>0.49099999999999999</v>
      </c>
    </row>
    <row r="45" spans="1:6" x14ac:dyDescent="0.25">
      <c r="A45" s="26" t="s">
        <v>1</v>
      </c>
      <c r="B45" s="108"/>
      <c r="C45" s="108"/>
      <c r="D45" s="108"/>
      <c r="E45" s="108"/>
      <c r="F45" s="108"/>
    </row>
    <row r="48" spans="1:6" x14ac:dyDescent="0.25">
      <c r="A48" s="499" t="s">
        <v>853</v>
      </c>
      <c r="B48" s="500"/>
      <c r="C48" s="500"/>
      <c r="D48" s="500"/>
      <c r="E48" s="500"/>
      <c r="F48" s="500"/>
    </row>
    <row r="49" spans="1:6" x14ac:dyDescent="0.25">
      <c r="A49" s="8" t="s">
        <v>0</v>
      </c>
      <c r="B49" s="9">
        <v>2017</v>
      </c>
      <c r="C49" s="9">
        <v>2018</v>
      </c>
      <c r="D49" s="9">
        <v>2019</v>
      </c>
      <c r="E49" s="9">
        <v>2020</v>
      </c>
      <c r="F49" s="9">
        <v>2021</v>
      </c>
    </row>
    <row r="50" spans="1:6" x14ac:dyDescent="0.25">
      <c r="A50" s="10" t="s">
        <v>19</v>
      </c>
      <c r="B50" s="33">
        <v>0.4117343649258543</v>
      </c>
      <c r="C50" s="33">
        <v>0.3792759549217114</v>
      </c>
      <c r="D50" s="33">
        <v>0.38044749926879207</v>
      </c>
      <c r="E50" s="33">
        <v>0.39563123261651179</v>
      </c>
      <c r="F50" s="33">
        <v>0.40219081272084806</v>
      </c>
    </row>
    <row r="51" spans="1:6" x14ac:dyDescent="0.25">
      <c r="A51" s="10" t="s">
        <v>20</v>
      </c>
      <c r="B51" s="33">
        <v>0.29155383623468728</v>
      </c>
      <c r="C51" s="33">
        <v>0.30038894983544429</v>
      </c>
      <c r="D51" s="33">
        <v>0.30791167007897047</v>
      </c>
      <c r="E51" s="33">
        <v>0.27630418560477582</v>
      </c>
      <c r="F51" s="33">
        <v>0.28643109540636041</v>
      </c>
    </row>
    <row r="52" spans="1:6" x14ac:dyDescent="0.25">
      <c r="A52" s="10" t="s">
        <v>21</v>
      </c>
      <c r="B52" s="33">
        <v>0.16892327530625403</v>
      </c>
      <c r="C52" s="33">
        <v>0.18270669193178418</v>
      </c>
      <c r="D52" s="33">
        <v>0.17373501023691137</v>
      </c>
      <c r="E52" s="33">
        <v>0.17169798521131538</v>
      </c>
      <c r="F52" s="33">
        <v>0.16360424028268553</v>
      </c>
    </row>
    <row r="53" spans="1:6" x14ac:dyDescent="0.25">
      <c r="A53" s="10" t="s">
        <v>22</v>
      </c>
      <c r="B53" s="33">
        <v>0.10341715022566086</v>
      </c>
      <c r="C53" s="33">
        <v>0.11618629699810512</v>
      </c>
      <c r="D53" s="33">
        <v>0.1137028370868675</v>
      </c>
      <c r="E53" s="33">
        <v>0.12672138932229834</v>
      </c>
      <c r="F53" s="33">
        <v>0.12176678445229681</v>
      </c>
    </row>
    <row r="54" spans="1:6" x14ac:dyDescent="0.25">
      <c r="A54" s="10" t="s">
        <v>23</v>
      </c>
      <c r="B54" s="33">
        <v>2.437137330754352E-2</v>
      </c>
      <c r="C54" s="33">
        <v>2.1442106312955022E-2</v>
      </c>
      <c r="D54" s="33">
        <v>2.4202983328458615E-2</v>
      </c>
      <c r="E54" s="33">
        <v>2.9645207245098705E-2</v>
      </c>
      <c r="F54" s="33">
        <v>2.6007067137809186E-2</v>
      </c>
    </row>
    <row r="55" spans="1:6" x14ac:dyDescent="0.25">
      <c r="A55" s="36" t="s">
        <v>1</v>
      </c>
      <c r="B55" s="20"/>
      <c r="C55" s="20"/>
      <c r="D55" s="20"/>
      <c r="E55" s="20"/>
      <c r="F55" s="20"/>
    </row>
    <row r="58" spans="1:6" x14ac:dyDescent="0.25">
      <c r="A58" s="499" t="s">
        <v>854</v>
      </c>
      <c r="B58" s="500"/>
      <c r="C58" s="500"/>
      <c r="D58" s="500"/>
      <c r="E58" s="500"/>
      <c r="F58" s="500"/>
    </row>
    <row r="59" spans="1:6" x14ac:dyDescent="0.25">
      <c r="A59" s="8" t="s">
        <v>0</v>
      </c>
      <c r="B59" s="9">
        <v>2017</v>
      </c>
      <c r="C59" s="9">
        <v>2018</v>
      </c>
      <c r="D59" s="9">
        <v>2019</v>
      </c>
      <c r="E59" s="9">
        <v>2020</v>
      </c>
      <c r="F59" s="9">
        <v>2021</v>
      </c>
    </row>
    <row r="60" spans="1:6" x14ac:dyDescent="0.25">
      <c r="A60" s="10" t="s">
        <v>19</v>
      </c>
      <c r="B60" s="33">
        <v>0.15979988228369629</v>
      </c>
      <c r="C60" s="33">
        <v>0.15484665936473166</v>
      </c>
      <c r="D60" s="33">
        <v>0.15326233321091934</v>
      </c>
      <c r="E60" s="33">
        <v>0.14003781611912078</v>
      </c>
      <c r="F60" s="33">
        <v>0.17771556550951847</v>
      </c>
    </row>
    <row r="61" spans="1:6" x14ac:dyDescent="0.25">
      <c r="A61" s="10" t="s">
        <v>20</v>
      </c>
      <c r="B61" s="33">
        <v>0.1805473808122425</v>
      </c>
      <c r="C61" s="33">
        <v>0.19345564074479737</v>
      </c>
      <c r="D61" s="33">
        <v>0.19267964255110784</v>
      </c>
      <c r="E61" s="33">
        <v>0.15055542424958637</v>
      </c>
      <c r="F61" s="33">
        <v>0.18846584546472564</v>
      </c>
    </row>
    <row r="62" spans="1:6" x14ac:dyDescent="0.25">
      <c r="A62" s="10" t="s">
        <v>21</v>
      </c>
      <c r="B62" s="33">
        <v>0.14611536197763389</v>
      </c>
      <c r="C62" s="33">
        <v>0.1720974808324206</v>
      </c>
      <c r="D62" s="33">
        <v>0.15546578528583671</v>
      </c>
      <c r="E62" s="33">
        <v>0.11829354762467502</v>
      </c>
      <c r="F62" s="33">
        <v>0.13236282194848825</v>
      </c>
    </row>
    <row r="63" spans="1:6" x14ac:dyDescent="0.25">
      <c r="A63" s="10" t="s">
        <v>22</v>
      </c>
      <c r="B63" s="33">
        <v>0.10829899941141848</v>
      </c>
      <c r="C63" s="33">
        <v>0.12609529025191676</v>
      </c>
      <c r="D63" s="33">
        <v>0.12718815032439712</v>
      </c>
      <c r="E63" s="33">
        <v>0.10363980146537462</v>
      </c>
      <c r="F63" s="33">
        <v>0.10783874580067189</v>
      </c>
    </row>
    <row r="64" spans="1:6" x14ac:dyDescent="0.25">
      <c r="A64" s="10" t="s">
        <v>23</v>
      </c>
      <c r="B64" s="33">
        <v>0.40523837551500885</v>
      </c>
      <c r="C64" s="33">
        <v>0.3535049288061336</v>
      </c>
      <c r="D64" s="33">
        <v>0.37140408862773899</v>
      </c>
      <c r="E64" s="33">
        <v>0.48747341054124321</v>
      </c>
      <c r="F64" s="33">
        <v>0.39361702127659576</v>
      </c>
    </row>
    <row r="65" spans="1:6" x14ac:dyDescent="0.25">
      <c r="A65" s="26" t="s">
        <v>1</v>
      </c>
      <c r="B65" s="108"/>
      <c r="C65" s="108"/>
      <c r="D65" s="108"/>
      <c r="E65" s="108"/>
      <c r="F65" s="108"/>
    </row>
    <row r="68" spans="1:6" x14ac:dyDescent="0.25">
      <c r="A68" s="41" t="s">
        <v>855</v>
      </c>
    </row>
    <row r="69" spans="1:6" x14ac:dyDescent="0.25">
      <c r="A69" s="48" t="s">
        <v>0</v>
      </c>
      <c r="B69" s="23">
        <v>2017</v>
      </c>
      <c r="C69" s="23">
        <v>2018</v>
      </c>
      <c r="D69" s="23">
        <v>2019</v>
      </c>
      <c r="E69" s="23">
        <v>2020</v>
      </c>
      <c r="F69" s="23">
        <v>2021</v>
      </c>
    </row>
    <row r="70" spans="1:6" ht="21" x14ac:dyDescent="0.25">
      <c r="A70" s="49" t="s">
        <v>47</v>
      </c>
      <c r="B70" s="50">
        <v>13789</v>
      </c>
      <c r="C70" s="50">
        <v>13591</v>
      </c>
      <c r="D70" s="50">
        <v>14090</v>
      </c>
      <c r="E70" s="50">
        <v>18740</v>
      </c>
      <c r="F70" s="50">
        <v>19459</v>
      </c>
    </row>
    <row r="71" spans="1:6" ht="21" x14ac:dyDescent="0.25">
      <c r="A71" s="49" t="s">
        <v>48</v>
      </c>
      <c r="B71" s="50">
        <v>2309</v>
      </c>
      <c r="C71" s="50">
        <v>2792</v>
      </c>
      <c r="D71" s="50">
        <v>3162</v>
      </c>
      <c r="E71" s="50">
        <v>3382</v>
      </c>
      <c r="F71" s="50">
        <v>3503</v>
      </c>
    </row>
    <row r="72" spans="1:6" ht="21.75" x14ac:dyDescent="0.25">
      <c r="A72" s="51" t="s">
        <v>49</v>
      </c>
      <c r="B72" s="52">
        <v>15783</v>
      </c>
      <c r="C72" s="52">
        <v>16029</v>
      </c>
      <c r="D72" s="52">
        <v>16868</v>
      </c>
      <c r="E72" s="52">
        <v>21515</v>
      </c>
      <c r="F72" s="52">
        <v>22317</v>
      </c>
    </row>
    <row r="73" spans="1:6" x14ac:dyDescent="0.25">
      <c r="A73" s="53"/>
      <c r="B73" s="52"/>
      <c r="C73" s="52"/>
      <c r="D73" s="52"/>
      <c r="E73" s="54"/>
      <c r="F73" s="54"/>
    </row>
    <row r="74" spans="1:6" ht="21" x14ac:dyDescent="0.25">
      <c r="A74" s="49" t="s">
        <v>50</v>
      </c>
      <c r="B74" s="55">
        <v>1842</v>
      </c>
      <c r="C74" s="55">
        <v>2092.3950340008732</v>
      </c>
      <c r="D74" s="55">
        <v>2067.1184675124623</v>
      </c>
      <c r="E74" s="55">
        <v>1880.3896607018191</v>
      </c>
      <c r="F74" s="55">
        <v>1889.858593897033</v>
      </c>
    </row>
    <row r="75" spans="1:6" x14ac:dyDescent="0.25">
      <c r="A75" s="49" t="s">
        <v>51</v>
      </c>
      <c r="B75" s="55">
        <v>266</v>
      </c>
      <c r="C75" s="55">
        <v>306</v>
      </c>
      <c r="D75" s="55">
        <v>297.28546448645011</v>
      </c>
      <c r="E75" s="55">
        <v>328.33610716639799</v>
      </c>
      <c r="F75" s="55">
        <v>331.55387863875478</v>
      </c>
    </row>
    <row r="76" spans="1:6" ht="21" x14ac:dyDescent="0.25">
      <c r="A76" s="56" t="s">
        <v>52</v>
      </c>
      <c r="B76" s="57">
        <v>29038</v>
      </c>
      <c r="C76" s="57">
        <v>33539</v>
      </c>
      <c r="D76" s="57">
        <v>34868.154310000209</v>
      </c>
      <c r="E76" s="57">
        <v>40456.583549999639</v>
      </c>
      <c r="F76" s="57">
        <v>42175.974240000083</v>
      </c>
    </row>
    <row r="77" spans="1:6" x14ac:dyDescent="0.25">
      <c r="A77" s="545" t="s">
        <v>856</v>
      </c>
      <c r="B77" s="514"/>
      <c r="C77" s="514"/>
      <c r="D77" s="514"/>
      <c r="E77" s="514"/>
      <c r="F77" s="514"/>
    </row>
    <row r="78" spans="1:6" x14ac:dyDescent="0.25">
      <c r="A78" s="546" t="s">
        <v>1</v>
      </c>
      <c r="B78" s="497"/>
      <c r="C78" s="497"/>
      <c r="D78" s="497"/>
      <c r="E78" s="497"/>
      <c r="F78" s="497"/>
    </row>
    <row r="81" spans="1:8" x14ac:dyDescent="0.25">
      <c r="A81" s="465" t="s">
        <v>857</v>
      </c>
    </row>
    <row r="82" spans="1:8" ht="42.75" x14ac:dyDescent="0.25">
      <c r="A82" s="42" t="s">
        <v>53</v>
      </c>
      <c r="B82" s="58" t="s">
        <v>54</v>
      </c>
      <c r="C82" s="58" t="s">
        <v>55</v>
      </c>
      <c r="D82" s="58" t="s">
        <v>858</v>
      </c>
      <c r="E82" s="58" t="s">
        <v>56</v>
      </c>
    </row>
    <row r="83" spans="1:8" x14ac:dyDescent="0.25">
      <c r="A83" s="43" t="s">
        <v>57</v>
      </c>
      <c r="B83" s="59">
        <v>0.11122361554638212</v>
      </c>
      <c r="C83" s="59">
        <v>1.7992055456032403E-2</v>
      </c>
      <c r="D83" s="59">
        <v>3.458505738152861E-2</v>
      </c>
      <c r="E83" s="59">
        <v>3.816496611885661E-3</v>
      </c>
      <c r="H83" s="39"/>
    </row>
    <row r="84" spans="1:8" x14ac:dyDescent="0.25">
      <c r="A84" s="45" t="s">
        <v>58</v>
      </c>
      <c r="B84" s="60">
        <v>0.11679711017459361</v>
      </c>
      <c r="C84" s="60">
        <v>2.1372667068031308E-2</v>
      </c>
      <c r="D84" s="60">
        <v>1.2372634643377001E-2</v>
      </c>
      <c r="E84" s="60">
        <v>1.1562038202616167E-2</v>
      </c>
    </row>
    <row r="85" spans="1:8" x14ac:dyDescent="0.25">
      <c r="A85" s="45" t="s">
        <v>59</v>
      </c>
      <c r="B85" s="60">
        <v>0.15309842041312272</v>
      </c>
      <c r="C85" s="60">
        <v>2.3067859641371185E-2</v>
      </c>
      <c r="D85" s="60">
        <v>1.2779941577409932E-2</v>
      </c>
      <c r="E85" s="60">
        <v>1.6587503221768107E-2</v>
      </c>
    </row>
    <row r="86" spans="1:8" x14ac:dyDescent="0.25">
      <c r="A86" s="45" t="s">
        <v>60</v>
      </c>
      <c r="B86" s="60">
        <v>0.13735443415945059</v>
      </c>
      <c r="C86" s="60">
        <v>0.10032845625559869</v>
      </c>
      <c r="D86" s="60">
        <v>4.4352454169130692E-3</v>
      </c>
      <c r="E86" s="60">
        <v>4.1803523439832783E-2</v>
      </c>
    </row>
    <row r="87" spans="1:8" x14ac:dyDescent="0.25">
      <c r="A87" s="61" t="s">
        <v>61</v>
      </c>
      <c r="B87" s="62">
        <v>0.1305104812312835</v>
      </c>
      <c r="C87" s="62">
        <v>2.3553172226478167E-2</v>
      </c>
      <c r="D87" s="62">
        <v>1.4255759581438036E-2</v>
      </c>
      <c r="E87" s="62">
        <v>1.3475868793091442E-2</v>
      </c>
    </row>
    <row r="88" spans="1:8" ht="51" customHeight="1" x14ac:dyDescent="0.25">
      <c r="A88" s="559" t="s">
        <v>859</v>
      </c>
      <c r="B88" s="560"/>
      <c r="C88" s="560"/>
      <c r="D88" s="560"/>
      <c r="E88" s="560"/>
      <c r="F88" s="560"/>
    </row>
    <row r="89" spans="1:8" x14ac:dyDescent="0.25">
      <c r="A89" s="553" t="s">
        <v>1</v>
      </c>
      <c r="B89" s="554"/>
      <c r="C89" s="554"/>
      <c r="D89" s="554"/>
      <c r="E89" s="554"/>
    </row>
    <row r="92" spans="1:8" x14ac:dyDescent="0.25">
      <c r="A92" s="561" t="s">
        <v>860</v>
      </c>
      <c r="B92" s="503"/>
      <c r="C92" s="503"/>
      <c r="D92" s="503"/>
      <c r="E92" s="503"/>
      <c r="F92" s="503"/>
    </row>
    <row r="93" spans="1:8" x14ac:dyDescent="0.25">
      <c r="A93" s="8" t="s">
        <v>0</v>
      </c>
      <c r="B93" s="9">
        <v>2017</v>
      </c>
      <c r="C93" s="9">
        <v>2018</v>
      </c>
      <c r="D93" s="9">
        <v>2019</v>
      </c>
      <c r="E93" s="9">
        <v>2020</v>
      </c>
      <c r="F93" s="9">
        <v>2021</v>
      </c>
    </row>
    <row r="94" spans="1:8" x14ac:dyDescent="0.25">
      <c r="A94" s="10" t="s">
        <v>62</v>
      </c>
      <c r="B94" s="63">
        <v>0.91900000000000004</v>
      </c>
      <c r="C94" s="63">
        <v>0.90100000000000002</v>
      </c>
      <c r="D94" s="63">
        <v>0.88</v>
      </c>
      <c r="E94" s="63">
        <v>0.87534294706467219</v>
      </c>
      <c r="F94" s="63">
        <v>0.881056700106846</v>
      </c>
    </row>
    <row r="95" spans="1:8" x14ac:dyDescent="0.25">
      <c r="A95" s="10" t="s">
        <v>63</v>
      </c>
      <c r="B95" s="63">
        <v>8.1000000000000003E-2</v>
      </c>
      <c r="C95" s="63">
        <v>9.9000000000000005E-2</v>
      </c>
      <c r="D95" s="63">
        <v>0.12</v>
      </c>
      <c r="E95" s="63">
        <v>0.12465705293532785</v>
      </c>
      <c r="F95" s="63">
        <v>0.11894329989315397</v>
      </c>
    </row>
    <row r="96" spans="1:8" x14ac:dyDescent="0.25">
      <c r="A96" s="488" t="s">
        <v>1</v>
      </c>
      <c r="B96" s="489"/>
      <c r="C96" s="489"/>
      <c r="D96" s="489"/>
      <c r="E96" s="489"/>
    </row>
    <row r="99" spans="1:6" x14ac:dyDescent="0.25">
      <c r="A99" s="17" t="s">
        <v>861</v>
      </c>
      <c r="B99" s="17"/>
      <c r="C99" s="17"/>
      <c r="D99" s="17"/>
      <c r="E99" s="20"/>
      <c r="F99" s="20"/>
    </row>
    <row r="100" spans="1:6" x14ac:dyDescent="0.25">
      <c r="A100" s="48" t="s">
        <v>0</v>
      </c>
      <c r="B100" s="23">
        <v>2017</v>
      </c>
      <c r="C100" s="23">
        <v>2018</v>
      </c>
      <c r="D100" s="23">
        <v>2019</v>
      </c>
      <c r="E100" s="23">
        <v>2020</v>
      </c>
      <c r="F100" s="23">
        <v>2021</v>
      </c>
    </row>
    <row r="101" spans="1:6" x14ac:dyDescent="0.25">
      <c r="A101" s="45" t="s">
        <v>64</v>
      </c>
      <c r="B101" s="64">
        <v>0.05</v>
      </c>
      <c r="C101" s="64">
        <v>0.05</v>
      </c>
      <c r="D101" s="64">
        <v>7.0000000000000007E-2</v>
      </c>
      <c r="E101" s="65" t="s">
        <v>65</v>
      </c>
      <c r="F101" s="65">
        <v>0.11</v>
      </c>
    </row>
    <row r="102" spans="1:6" x14ac:dyDescent="0.25">
      <c r="A102" s="45" t="s">
        <v>66</v>
      </c>
      <c r="B102" s="64">
        <v>0.4</v>
      </c>
      <c r="C102" s="64">
        <v>0.41</v>
      </c>
      <c r="D102" s="64">
        <v>0.47</v>
      </c>
      <c r="E102" s="65" t="s">
        <v>67</v>
      </c>
      <c r="F102" s="65">
        <v>0.53</v>
      </c>
    </row>
    <row r="103" spans="1:6" x14ac:dyDescent="0.25">
      <c r="A103" s="45" t="s">
        <v>68</v>
      </c>
      <c r="B103" s="64">
        <v>0.55000000000000004</v>
      </c>
      <c r="C103" s="64">
        <v>0.54</v>
      </c>
      <c r="D103" s="64">
        <v>0.46</v>
      </c>
      <c r="E103" s="65" t="s">
        <v>69</v>
      </c>
      <c r="F103" s="64">
        <v>0.36</v>
      </c>
    </row>
    <row r="104" spans="1:6" x14ac:dyDescent="0.25">
      <c r="A104" s="464" t="s">
        <v>862</v>
      </c>
      <c r="B104" s="464"/>
      <c r="C104" s="458"/>
      <c r="D104" s="458"/>
      <c r="E104" s="458"/>
    </row>
    <row r="105" spans="1:6" x14ac:dyDescent="0.25">
      <c r="A105" s="555" t="s">
        <v>419</v>
      </c>
      <c r="B105" s="555"/>
      <c r="C105" s="497"/>
      <c r="D105" s="497"/>
      <c r="E105" s="497"/>
    </row>
    <row r="108" spans="1:6" x14ac:dyDescent="0.25">
      <c r="A108" s="465" t="s">
        <v>863</v>
      </c>
    </row>
    <row r="109" spans="1:6" x14ac:dyDescent="0.25">
      <c r="A109" s="48" t="s">
        <v>0</v>
      </c>
      <c r="B109" s="23">
        <v>2017</v>
      </c>
      <c r="C109" s="23">
        <v>2018</v>
      </c>
      <c r="D109" s="23">
        <v>2019</v>
      </c>
      <c r="E109" s="23">
        <v>2020</v>
      </c>
      <c r="F109" s="23">
        <v>2021</v>
      </c>
    </row>
    <row r="110" spans="1:6" x14ac:dyDescent="0.25">
      <c r="A110" s="45" t="s">
        <v>64</v>
      </c>
      <c r="B110" s="66">
        <v>59593</v>
      </c>
      <c r="C110" s="66">
        <v>74948</v>
      </c>
      <c r="D110" s="55">
        <v>115246</v>
      </c>
      <c r="E110" s="55">
        <v>180635</v>
      </c>
      <c r="F110" s="55">
        <v>243336</v>
      </c>
    </row>
    <row r="111" spans="1:6" x14ac:dyDescent="0.25">
      <c r="A111" s="45" t="s">
        <v>66</v>
      </c>
      <c r="B111" s="66">
        <v>516246</v>
      </c>
      <c r="C111" s="66">
        <v>525923</v>
      </c>
      <c r="D111" s="55">
        <v>789339</v>
      </c>
      <c r="E111" s="55">
        <v>971811</v>
      </c>
      <c r="F111" s="55">
        <v>1222554</v>
      </c>
    </row>
    <row r="112" spans="1:6" x14ac:dyDescent="0.25">
      <c r="A112" s="45" t="s">
        <v>68</v>
      </c>
      <c r="B112" s="66">
        <v>711681</v>
      </c>
      <c r="C112" s="66">
        <v>748816</v>
      </c>
      <c r="D112" s="55">
        <v>759904</v>
      </c>
      <c r="E112" s="55">
        <v>791911</v>
      </c>
      <c r="F112" s="55">
        <v>820572</v>
      </c>
    </row>
    <row r="113" spans="1:6" x14ac:dyDescent="0.25">
      <c r="A113" s="61" t="s">
        <v>17</v>
      </c>
      <c r="B113" s="67">
        <v>1287520</v>
      </c>
      <c r="C113" s="67">
        <v>1349687</v>
      </c>
      <c r="D113" s="57">
        <v>1664488</v>
      </c>
      <c r="E113" s="57">
        <v>1944357</v>
      </c>
      <c r="F113" s="57">
        <v>2286461</v>
      </c>
    </row>
    <row r="114" spans="1:6" x14ac:dyDescent="0.25">
      <c r="A114" s="464" t="s">
        <v>862</v>
      </c>
      <c r="B114" s="464"/>
      <c r="C114" s="458"/>
      <c r="D114" s="458"/>
      <c r="E114" s="458"/>
    </row>
    <row r="115" spans="1:6" x14ac:dyDescent="0.25">
      <c r="A115" s="555" t="s">
        <v>419</v>
      </c>
      <c r="B115" s="555"/>
      <c r="C115" s="497"/>
      <c r="D115" s="497"/>
      <c r="E115" s="497"/>
    </row>
    <row r="116" spans="1:6" s="39" customFormat="1" x14ac:dyDescent="0.25"/>
    <row r="117" spans="1:6" s="39" customFormat="1" x14ac:dyDescent="0.25"/>
    <row r="118" spans="1:6" x14ac:dyDescent="0.25">
      <c r="A118" s="252" t="s">
        <v>864</v>
      </c>
    </row>
    <row r="119" spans="1:6" x14ac:dyDescent="0.25">
      <c r="A119" s="189" t="s">
        <v>90</v>
      </c>
      <c r="B119" s="190" t="s">
        <v>91</v>
      </c>
      <c r="C119" s="190" t="s">
        <v>92</v>
      </c>
      <c r="D119" s="190" t="s">
        <v>93</v>
      </c>
      <c r="E119" s="190" t="s">
        <v>17</v>
      </c>
    </row>
    <row r="120" spans="1:6" x14ac:dyDescent="0.25">
      <c r="A120" s="257" t="s">
        <v>4</v>
      </c>
      <c r="B120" s="227">
        <v>1</v>
      </c>
      <c r="C120" s="227">
        <v>1</v>
      </c>
      <c r="D120" s="227">
        <v>0</v>
      </c>
      <c r="E120" s="227">
        <v>2</v>
      </c>
    </row>
    <row r="121" spans="1:6" x14ac:dyDescent="0.25">
      <c r="A121" s="257" t="s">
        <v>5</v>
      </c>
      <c r="B121" s="227">
        <v>193</v>
      </c>
      <c r="C121" s="227">
        <v>75</v>
      </c>
      <c r="D121" s="227">
        <v>3</v>
      </c>
      <c r="E121" s="227">
        <v>271</v>
      </c>
    </row>
    <row r="122" spans="1:6" x14ac:dyDescent="0.25">
      <c r="A122" s="257" t="s">
        <v>6</v>
      </c>
      <c r="B122" s="227">
        <v>265</v>
      </c>
      <c r="C122" s="227">
        <v>111</v>
      </c>
      <c r="D122" s="227">
        <v>12</v>
      </c>
      <c r="E122" s="227">
        <v>388</v>
      </c>
    </row>
    <row r="123" spans="1:6" x14ac:dyDescent="0.25">
      <c r="A123" s="257" t="s">
        <v>7</v>
      </c>
      <c r="B123" s="227">
        <v>373</v>
      </c>
      <c r="C123" s="227">
        <v>39</v>
      </c>
      <c r="D123" s="227">
        <v>3</v>
      </c>
      <c r="E123" s="227">
        <v>415</v>
      </c>
    </row>
    <row r="124" spans="1:6" x14ac:dyDescent="0.25">
      <c r="A124" s="257" t="s">
        <v>10</v>
      </c>
      <c r="B124" s="227">
        <v>103</v>
      </c>
      <c r="C124" s="227">
        <v>33</v>
      </c>
      <c r="D124" s="227">
        <v>0</v>
      </c>
      <c r="E124" s="227">
        <v>136</v>
      </c>
    </row>
    <row r="125" spans="1:6" x14ac:dyDescent="0.25">
      <c r="A125" s="257" t="s">
        <v>187</v>
      </c>
      <c r="B125" s="227">
        <v>1860</v>
      </c>
      <c r="C125" s="227">
        <v>434</v>
      </c>
      <c r="D125" s="227">
        <v>10</v>
      </c>
      <c r="E125" s="227">
        <v>2304</v>
      </c>
    </row>
    <row r="126" spans="1:6" x14ac:dyDescent="0.25">
      <c r="A126" s="257" t="s">
        <v>9</v>
      </c>
      <c r="B126" s="227">
        <v>210</v>
      </c>
      <c r="C126" s="227">
        <v>123</v>
      </c>
      <c r="D126" s="227">
        <v>18</v>
      </c>
      <c r="E126" s="227">
        <v>351</v>
      </c>
    </row>
    <row r="127" spans="1:6" x14ac:dyDescent="0.25">
      <c r="A127" s="286" t="s">
        <v>13</v>
      </c>
      <c r="B127" s="227">
        <v>1130</v>
      </c>
      <c r="C127" s="227">
        <v>359</v>
      </c>
      <c r="D127" s="227">
        <v>17</v>
      </c>
      <c r="E127" s="227">
        <v>1506</v>
      </c>
    </row>
    <row r="128" spans="1:6" x14ac:dyDescent="0.25">
      <c r="A128" s="257" t="s">
        <v>11</v>
      </c>
      <c r="B128" s="227">
        <v>339</v>
      </c>
      <c r="C128" s="227">
        <v>15</v>
      </c>
      <c r="D128" s="227">
        <v>0</v>
      </c>
      <c r="E128" s="227">
        <v>354</v>
      </c>
    </row>
    <row r="129" spans="1:7" x14ac:dyDescent="0.25">
      <c r="A129" s="257" t="s">
        <v>12</v>
      </c>
      <c r="B129" s="227">
        <v>46</v>
      </c>
      <c r="C129" s="227">
        <v>9</v>
      </c>
      <c r="D129" s="227">
        <v>2</v>
      </c>
      <c r="E129" s="227">
        <v>57</v>
      </c>
    </row>
    <row r="130" spans="1:7" x14ac:dyDescent="0.25">
      <c r="A130" s="257" t="s">
        <v>14</v>
      </c>
      <c r="B130" s="227">
        <v>299</v>
      </c>
      <c r="C130" s="227">
        <v>44</v>
      </c>
      <c r="D130" s="227">
        <v>13</v>
      </c>
      <c r="E130" s="227">
        <v>356</v>
      </c>
    </row>
    <row r="131" spans="1:7" x14ac:dyDescent="0.25">
      <c r="A131" s="257" t="s">
        <v>15</v>
      </c>
      <c r="B131" s="227">
        <v>15</v>
      </c>
      <c r="C131" s="227">
        <v>7</v>
      </c>
      <c r="D131" s="227">
        <v>0</v>
      </c>
      <c r="E131" s="227">
        <v>22</v>
      </c>
    </row>
    <row r="132" spans="1:7" x14ac:dyDescent="0.25">
      <c r="A132" s="257" t="s">
        <v>16</v>
      </c>
      <c r="B132" s="227">
        <v>208</v>
      </c>
      <c r="C132" s="227">
        <v>34</v>
      </c>
      <c r="D132" s="227">
        <v>2</v>
      </c>
      <c r="E132" s="227">
        <v>244</v>
      </c>
    </row>
    <row r="133" spans="1:7" x14ac:dyDescent="0.25">
      <c r="A133" s="61" t="s">
        <v>17</v>
      </c>
      <c r="B133" s="287">
        <v>5042</v>
      </c>
      <c r="C133" s="287">
        <v>1284</v>
      </c>
      <c r="D133" s="287">
        <v>80</v>
      </c>
      <c r="E133" s="287">
        <v>6406</v>
      </c>
    </row>
    <row r="134" spans="1:7" x14ac:dyDescent="0.25">
      <c r="A134" s="534" t="s">
        <v>865</v>
      </c>
      <c r="B134" s="534"/>
      <c r="C134" s="534"/>
      <c r="D134" s="534"/>
      <c r="E134" s="534"/>
      <c r="F134" s="284"/>
    </row>
    <row r="135" spans="1:7" x14ac:dyDescent="0.25">
      <c r="A135" s="535"/>
      <c r="B135" s="535"/>
      <c r="C135" s="535"/>
      <c r="D135" s="535"/>
      <c r="E135" s="535"/>
      <c r="F135" s="284"/>
    </row>
    <row r="136" spans="1:7" x14ac:dyDescent="0.25">
      <c r="A136" s="535"/>
      <c r="B136" s="535"/>
      <c r="C136" s="535"/>
      <c r="D136" s="535"/>
      <c r="E136" s="535"/>
      <c r="F136" s="284"/>
    </row>
    <row r="137" spans="1:7" x14ac:dyDescent="0.25">
      <c r="A137" s="535"/>
      <c r="B137" s="535"/>
      <c r="C137" s="535"/>
      <c r="D137" s="535"/>
      <c r="E137" s="535"/>
      <c r="F137" s="284"/>
    </row>
    <row r="138" spans="1:7" x14ac:dyDescent="0.25">
      <c r="A138" s="535"/>
      <c r="B138" s="535"/>
      <c r="C138" s="535"/>
      <c r="D138" s="535"/>
      <c r="E138" s="535"/>
      <c r="F138" s="463"/>
    </row>
    <row r="139" spans="1:7" x14ac:dyDescent="0.25">
      <c r="A139" s="535"/>
      <c r="B139" s="535"/>
      <c r="C139" s="535"/>
      <c r="D139" s="535"/>
      <c r="E139" s="535"/>
      <c r="F139" s="463"/>
    </row>
    <row r="140" spans="1:7" x14ac:dyDescent="0.25">
      <c r="A140" s="254" t="s">
        <v>94</v>
      </c>
      <c r="B140" s="208"/>
      <c r="C140" s="208"/>
      <c r="D140" s="208"/>
      <c r="E140" s="208"/>
    </row>
    <row r="143" spans="1:7" x14ac:dyDescent="0.25">
      <c r="A143" s="562" t="s">
        <v>866</v>
      </c>
      <c r="B143" s="503"/>
      <c r="C143" s="503"/>
      <c r="D143" s="503"/>
      <c r="E143" s="503"/>
      <c r="F143" s="503"/>
      <c r="G143" s="503"/>
    </row>
    <row r="144" spans="1:7" x14ac:dyDescent="0.25">
      <c r="A144" s="82" t="s">
        <v>0</v>
      </c>
      <c r="B144" s="82"/>
      <c r="C144" s="82">
        <v>2017</v>
      </c>
      <c r="D144" s="82">
        <v>2018</v>
      </c>
      <c r="E144" s="82">
        <v>2019</v>
      </c>
      <c r="F144" s="82">
        <v>2020</v>
      </c>
      <c r="G144" s="82">
        <v>2021</v>
      </c>
    </row>
    <row r="145" spans="1:7" x14ac:dyDescent="0.25">
      <c r="A145" s="540" t="s">
        <v>108</v>
      </c>
      <c r="B145" s="541"/>
      <c r="C145" s="84"/>
      <c r="D145" s="83"/>
      <c r="E145" s="83"/>
      <c r="F145" s="83"/>
      <c r="G145" s="83"/>
    </row>
    <row r="146" spans="1:7" ht="21" x14ac:dyDescent="0.25">
      <c r="A146" s="563" t="s">
        <v>18</v>
      </c>
      <c r="B146" s="85" t="s">
        <v>109</v>
      </c>
      <c r="C146" s="86">
        <v>41</v>
      </c>
      <c r="D146" s="87">
        <v>76</v>
      </c>
      <c r="E146" s="87">
        <v>75</v>
      </c>
      <c r="F146" s="88">
        <v>69</v>
      </c>
      <c r="G146" s="88">
        <v>69</v>
      </c>
    </row>
    <row r="147" spans="1:7" ht="31.5" x14ac:dyDescent="0.25">
      <c r="A147" s="563"/>
      <c r="B147" s="89" t="s">
        <v>110</v>
      </c>
      <c r="C147" s="87">
        <v>18</v>
      </c>
      <c r="D147" s="87">
        <v>21</v>
      </c>
      <c r="E147" s="87">
        <v>19</v>
      </c>
      <c r="F147" s="88">
        <v>14</v>
      </c>
      <c r="G147" s="474" t="s">
        <v>868</v>
      </c>
    </row>
    <row r="148" spans="1:7" x14ac:dyDescent="0.25">
      <c r="A148" s="257" t="s">
        <v>6</v>
      </c>
      <c r="B148" s="85" t="s">
        <v>111</v>
      </c>
      <c r="D148" s="87"/>
      <c r="E148" s="87"/>
      <c r="F148" s="88">
        <v>15</v>
      </c>
      <c r="G148" s="88">
        <v>0</v>
      </c>
    </row>
    <row r="149" spans="1:7" ht="52.5" x14ac:dyDescent="0.25">
      <c r="A149" s="256" t="s">
        <v>5</v>
      </c>
      <c r="B149" s="85" t="s">
        <v>112</v>
      </c>
      <c r="C149" s="86">
        <v>31</v>
      </c>
      <c r="D149" s="86">
        <v>32</v>
      </c>
      <c r="E149" s="86">
        <v>41</v>
      </c>
      <c r="F149" s="88">
        <v>32</v>
      </c>
      <c r="G149" s="88">
        <v>36</v>
      </c>
    </row>
    <row r="150" spans="1:7" x14ac:dyDescent="0.25">
      <c r="A150" s="543" t="s">
        <v>113</v>
      </c>
      <c r="B150" s="85" t="s">
        <v>114</v>
      </c>
      <c r="C150" s="86"/>
      <c r="D150" s="86"/>
      <c r="E150" s="86">
        <v>10</v>
      </c>
      <c r="F150" s="88">
        <v>0</v>
      </c>
      <c r="G150" s="88">
        <v>0</v>
      </c>
    </row>
    <row r="151" spans="1:7" ht="21" x14ac:dyDescent="0.25">
      <c r="A151" s="544"/>
      <c r="B151" s="85" t="s">
        <v>333</v>
      </c>
      <c r="C151" s="86"/>
      <c r="D151" s="86"/>
      <c r="E151" s="86">
        <v>8</v>
      </c>
      <c r="F151" s="88">
        <v>0</v>
      </c>
      <c r="G151" s="88">
        <v>0</v>
      </c>
    </row>
    <row r="152" spans="1:7" ht="21" x14ac:dyDescent="0.25">
      <c r="A152" s="256" t="s">
        <v>7</v>
      </c>
      <c r="B152" s="85" t="s">
        <v>423</v>
      </c>
      <c r="C152" s="86">
        <v>19</v>
      </c>
      <c r="D152" s="86">
        <v>22</v>
      </c>
      <c r="E152" s="86">
        <v>26</v>
      </c>
      <c r="F152" s="88">
        <v>28</v>
      </c>
      <c r="G152" s="88">
        <v>26</v>
      </c>
    </row>
    <row r="153" spans="1:7" x14ac:dyDescent="0.25">
      <c r="A153" s="538" t="s">
        <v>187</v>
      </c>
      <c r="B153" s="90" t="s">
        <v>115</v>
      </c>
      <c r="C153" s="86">
        <v>23</v>
      </c>
      <c r="D153" s="86">
        <v>41</v>
      </c>
      <c r="E153" s="86">
        <v>32</v>
      </c>
      <c r="F153" s="88">
        <v>48</v>
      </c>
      <c r="G153" s="474" t="s">
        <v>869</v>
      </c>
    </row>
    <row r="154" spans="1:7" x14ac:dyDescent="0.25">
      <c r="A154" s="539"/>
      <c r="B154" s="90" t="s">
        <v>116</v>
      </c>
      <c r="C154" s="86">
        <v>11</v>
      </c>
      <c r="D154" s="86">
        <v>12</v>
      </c>
      <c r="E154" s="86">
        <v>20</v>
      </c>
      <c r="F154" s="88">
        <v>33</v>
      </c>
      <c r="G154" s="88">
        <v>32</v>
      </c>
    </row>
    <row r="155" spans="1:7" x14ac:dyDescent="0.25">
      <c r="A155" s="543" t="s">
        <v>117</v>
      </c>
      <c r="B155" s="90" t="s">
        <v>118</v>
      </c>
      <c r="C155" s="86">
        <v>9</v>
      </c>
      <c r="D155" s="86">
        <v>11</v>
      </c>
      <c r="E155" s="86">
        <v>6</v>
      </c>
      <c r="F155" s="88">
        <v>8</v>
      </c>
      <c r="G155" s="88">
        <v>10</v>
      </c>
    </row>
    <row r="156" spans="1:7" x14ac:dyDescent="0.25">
      <c r="A156" s="544"/>
      <c r="B156" s="90" t="s">
        <v>334</v>
      </c>
      <c r="C156" s="86"/>
      <c r="D156" s="86"/>
      <c r="E156" s="86">
        <v>19</v>
      </c>
      <c r="F156" s="88">
        <v>17</v>
      </c>
      <c r="G156" s="88">
        <v>26</v>
      </c>
    </row>
    <row r="157" spans="1:7" ht="31.5" x14ac:dyDescent="0.25">
      <c r="A157" s="538" t="s">
        <v>13</v>
      </c>
      <c r="B157" s="85" t="s">
        <v>119</v>
      </c>
      <c r="C157" s="86">
        <v>10</v>
      </c>
      <c r="D157" s="86">
        <v>11</v>
      </c>
      <c r="E157" s="86">
        <v>12</v>
      </c>
      <c r="F157" s="88">
        <v>14</v>
      </c>
      <c r="G157" s="88">
        <v>13</v>
      </c>
    </row>
    <row r="158" spans="1:7" ht="31.5" x14ac:dyDescent="0.25">
      <c r="A158" s="539"/>
      <c r="B158" s="85" t="s">
        <v>120</v>
      </c>
      <c r="C158" s="86">
        <v>11</v>
      </c>
      <c r="D158" s="86">
        <v>12</v>
      </c>
      <c r="E158" s="86">
        <v>12</v>
      </c>
      <c r="F158" s="88">
        <v>14</v>
      </c>
      <c r="G158" s="88">
        <v>12</v>
      </c>
    </row>
    <row r="159" spans="1:7" x14ac:dyDescent="0.25">
      <c r="A159" s="257" t="s">
        <v>336</v>
      </c>
      <c r="B159" s="85" t="s">
        <v>335</v>
      </c>
      <c r="C159" s="86">
        <v>47</v>
      </c>
      <c r="D159" s="86">
        <v>37</v>
      </c>
      <c r="E159" s="86">
        <v>24</v>
      </c>
      <c r="F159" s="88">
        <v>21</v>
      </c>
      <c r="G159" s="88">
        <v>22</v>
      </c>
    </row>
    <row r="160" spans="1:7" x14ac:dyDescent="0.25">
      <c r="A160" s="538" t="s">
        <v>121</v>
      </c>
      <c r="B160" s="85" t="s">
        <v>122</v>
      </c>
      <c r="C160" s="86">
        <v>45</v>
      </c>
      <c r="D160" s="86">
        <v>18</v>
      </c>
      <c r="E160" s="86">
        <v>39</v>
      </c>
      <c r="F160" s="91">
        <v>30</v>
      </c>
      <c r="G160" s="91">
        <v>30</v>
      </c>
    </row>
    <row r="161" spans="1:9" x14ac:dyDescent="0.25">
      <c r="A161" s="539" t="s">
        <v>121</v>
      </c>
      <c r="B161" s="89" t="s">
        <v>123</v>
      </c>
      <c r="C161" s="86"/>
      <c r="D161" s="86"/>
      <c r="E161" s="86"/>
      <c r="F161" s="91">
        <v>11</v>
      </c>
      <c r="G161" s="91">
        <v>13</v>
      </c>
    </row>
    <row r="162" spans="1:9" ht="21.75" x14ac:dyDescent="0.25">
      <c r="A162" s="256"/>
      <c r="B162" s="85" t="s">
        <v>867</v>
      </c>
      <c r="C162" s="92">
        <v>15</v>
      </c>
      <c r="D162" s="86">
        <v>0</v>
      </c>
      <c r="E162" s="86">
        <v>0</v>
      </c>
      <c r="F162" s="88">
        <v>0</v>
      </c>
      <c r="G162" s="88">
        <v>0</v>
      </c>
    </row>
    <row r="163" spans="1:9" x14ac:dyDescent="0.25">
      <c r="A163" s="540" t="s">
        <v>124</v>
      </c>
      <c r="B163" s="541"/>
      <c r="C163" s="84">
        <v>280</v>
      </c>
      <c r="D163" s="84">
        <v>293</v>
      </c>
      <c r="E163" s="84">
        <v>343</v>
      </c>
      <c r="F163" s="84">
        <v>354</v>
      </c>
      <c r="G163" s="84">
        <v>360</v>
      </c>
    </row>
    <row r="164" spans="1:9" x14ac:dyDescent="0.25">
      <c r="A164" s="90"/>
      <c r="B164" s="90"/>
      <c r="C164" s="92"/>
      <c r="D164" s="86"/>
      <c r="E164" s="86"/>
      <c r="F164" s="87"/>
      <c r="G164" s="87"/>
    </row>
    <row r="165" spans="1:9" x14ac:dyDescent="0.25">
      <c r="A165" s="90" t="s">
        <v>125</v>
      </c>
      <c r="B165" s="90"/>
      <c r="C165" s="92">
        <v>131</v>
      </c>
      <c r="D165" s="86">
        <v>140</v>
      </c>
      <c r="E165" s="86">
        <v>141</v>
      </c>
      <c r="F165" s="87">
        <v>140</v>
      </c>
      <c r="G165" s="474" t="s">
        <v>870</v>
      </c>
    </row>
    <row r="166" spans="1:9" x14ac:dyDescent="0.25">
      <c r="A166" s="540" t="s">
        <v>126</v>
      </c>
      <c r="B166" s="541"/>
      <c r="C166" s="83">
        <v>411</v>
      </c>
      <c r="D166" s="83">
        <v>433</v>
      </c>
      <c r="E166" s="83">
        <v>484</v>
      </c>
      <c r="F166" s="83">
        <v>494</v>
      </c>
      <c r="G166" s="83">
        <v>514</v>
      </c>
    </row>
    <row r="167" spans="1:9" x14ac:dyDescent="0.25">
      <c r="A167" s="532" t="s">
        <v>871</v>
      </c>
      <c r="B167" s="532"/>
      <c r="C167" s="532"/>
      <c r="D167" s="532"/>
      <c r="E167" s="532"/>
      <c r="F167" s="532"/>
      <c r="G167" s="532"/>
      <c r="H167" s="532"/>
      <c r="I167" s="532"/>
    </row>
    <row r="168" spans="1:9" x14ac:dyDescent="0.25">
      <c r="A168" s="532"/>
      <c r="B168" s="532"/>
      <c r="C168" s="532"/>
      <c r="D168" s="532"/>
      <c r="E168" s="532"/>
      <c r="F168" s="532"/>
      <c r="G168" s="532"/>
      <c r="H168" s="532"/>
      <c r="I168" s="532"/>
    </row>
    <row r="169" spans="1:9" x14ac:dyDescent="0.25">
      <c r="A169" s="532"/>
      <c r="B169" s="532"/>
      <c r="C169" s="532"/>
      <c r="D169" s="532"/>
      <c r="E169" s="532"/>
      <c r="F169" s="532"/>
      <c r="G169" s="532"/>
      <c r="H169" s="532"/>
      <c r="I169" s="532"/>
    </row>
    <row r="170" spans="1:9" x14ac:dyDescent="0.25">
      <c r="A170" s="532" t="s">
        <v>872</v>
      </c>
      <c r="B170" s="532"/>
      <c r="C170" s="532"/>
      <c r="D170" s="532"/>
      <c r="E170" s="532"/>
      <c r="F170" s="532"/>
      <c r="G170" s="532"/>
      <c r="H170" s="532"/>
      <c r="I170" s="532"/>
    </row>
    <row r="171" spans="1:9" x14ac:dyDescent="0.25">
      <c r="A171" s="532"/>
      <c r="B171" s="532"/>
      <c r="C171" s="532"/>
      <c r="D171" s="532"/>
      <c r="E171" s="532"/>
      <c r="F171" s="532"/>
      <c r="G171" s="532"/>
      <c r="H171" s="532"/>
      <c r="I171" s="532"/>
    </row>
    <row r="172" spans="1:9" x14ac:dyDescent="0.25">
      <c r="A172" s="475" t="s">
        <v>873</v>
      </c>
      <c r="B172" s="461"/>
      <c r="C172" s="461"/>
      <c r="D172" s="461"/>
      <c r="E172" s="461"/>
      <c r="F172" s="461"/>
      <c r="G172" s="461"/>
    </row>
    <row r="173" spans="1:9" x14ac:dyDescent="0.25">
      <c r="A173" s="475" t="s">
        <v>875</v>
      </c>
      <c r="B173" s="461"/>
      <c r="C173" s="461"/>
      <c r="D173" s="461"/>
      <c r="E173" s="461"/>
      <c r="F173" s="461"/>
      <c r="G173" s="461"/>
    </row>
    <row r="174" spans="1:9" x14ac:dyDescent="0.25">
      <c r="A174" s="475" t="s">
        <v>874</v>
      </c>
      <c r="B174" s="461"/>
      <c r="C174" s="461"/>
      <c r="D174" s="461"/>
      <c r="E174" s="461"/>
      <c r="F174" s="461"/>
      <c r="G174" s="461"/>
    </row>
    <row r="175" spans="1:9" x14ac:dyDescent="0.25">
      <c r="A175" s="475" t="s">
        <v>876</v>
      </c>
      <c r="B175" s="461"/>
      <c r="C175" s="461"/>
      <c r="D175" s="461"/>
      <c r="E175" s="461"/>
      <c r="F175" s="461"/>
      <c r="G175" s="461"/>
    </row>
    <row r="176" spans="1:9" x14ac:dyDescent="0.25">
      <c r="A176" s="496" t="s">
        <v>94</v>
      </c>
      <c r="B176" s="497"/>
      <c r="C176" s="497"/>
      <c r="D176" s="497"/>
      <c r="E176" s="497"/>
      <c r="F176" s="497"/>
      <c r="G176" s="497"/>
    </row>
    <row r="179" spans="1:13" x14ac:dyDescent="0.25">
      <c r="A179" s="466" t="s">
        <v>877</v>
      </c>
      <c r="B179" s="97"/>
      <c r="C179" s="97"/>
    </row>
    <row r="180" spans="1:13" x14ac:dyDescent="0.25">
      <c r="A180" s="8" t="s">
        <v>413</v>
      </c>
      <c r="B180" s="94" t="s">
        <v>131</v>
      </c>
      <c r="C180" s="94" t="s">
        <v>132</v>
      </c>
    </row>
    <row r="181" spans="1:13" x14ac:dyDescent="0.25">
      <c r="A181" s="10" t="s">
        <v>4</v>
      </c>
      <c r="B181" s="98">
        <v>0.12</v>
      </c>
      <c r="C181" s="98">
        <v>0.12</v>
      </c>
      <c r="L181" s="229"/>
      <c r="M181" s="229"/>
    </row>
    <row r="182" spans="1:13" x14ac:dyDescent="0.25">
      <c r="A182" s="10" t="s">
        <v>5</v>
      </c>
      <c r="B182" s="98">
        <v>8.8618592528236312E-2</v>
      </c>
      <c r="C182" s="98">
        <v>0.17636837532580366</v>
      </c>
      <c r="L182" s="229"/>
      <c r="M182" s="229"/>
    </row>
    <row r="183" spans="1:13" x14ac:dyDescent="0.25">
      <c r="A183" s="10" t="s">
        <v>6</v>
      </c>
      <c r="B183" s="98">
        <v>0.11578947368421053</v>
      </c>
      <c r="C183" s="98">
        <v>0.2</v>
      </c>
      <c r="L183" s="229"/>
      <c r="M183" s="229"/>
    </row>
    <row r="184" spans="1:13" x14ac:dyDescent="0.25">
      <c r="A184" s="10" t="s">
        <v>7</v>
      </c>
      <c r="B184" s="98">
        <v>9.0206185567010308E-2</v>
      </c>
      <c r="C184" s="98">
        <v>0.13745704467353953</v>
      </c>
      <c r="L184" s="229"/>
      <c r="M184" s="229"/>
    </row>
    <row r="185" spans="1:13" x14ac:dyDescent="0.25">
      <c r="A185" s="10" t="s">
        <v>187</v>
      </c>
      <c r="B185" s="98">
        <v>7.7380952380952384E-2</v>
      </c>
      <c r="C185" s="98">
        <v>0.21146616541353383</v>
      </c>
      <c r="L185" s="229"/>
      <c r="M185" s="229"/>
    </row>
    <row r="186" spans="1:13" x14ac:dyDescent="0.25">
      <c r="A186" s="10" t="s">
        <v>9</v>
      </c>
      <c r="B186" s="98">
        <v>9.3294460641399415E-2</v>
      </c>
      <c r="C186" s="98">
        <v>0.14941690962099125</v>
      </c>
      <c r="L186" s="229"/>
      <c r="M186" s="229"/>
    </row>
    <row r="187" spans="1:13" x14ac:dyDescent="0.25">
      <c r="A187" s="10" t="s">
        <v>10</v>
      </c>
      <c r="B187" s="98">
        <v>0.11418685121107267</v>
      </c>
      <c r="C187" s="98">
        <v>9.6885813148788927E-2</v>
      </c>
      <c r="L187" s="229"/>
      <c r="M187" s="229"/>
    </row>
    <row r="188" spans="1:13" x14ac:dyDescent="0.25">
      <c r="A188" s="10" t="s">
        <v>11</v>
      </c>
      <c r="B188" s="98">
        <v>6.2753036437246959E-2</v>
      </c>
      <c r="C188" s="98">
        <v>0.1396761133603239</v>
      </c>
      <c r="L188" s="229"/>
      <c r="M188" s="229"/>
    </row>
    <row r="189" spans="1:13" x14ac:dyDescent="0.25">
      <c r="A189" s="10" t="s">
        <v>12</v>
      </c>
      <c r="B189" s="98">
        <v>9.9457504520795659E-2</v>
      </c>
      <c r="C189" s="98">
        <v>0.34719710669077758</v>
      </c>
      <c r="L189" s="229"/>
      <c r="M189" s="229"/>
    </row>
    <row r="190" spans="1:13" x14ac:dyDescent="0.25">
      <c r="A190" s="4" t="s">
        <v>13</v>
      </c>
      <c r="B190" s="98">
        <v>7.3805202661826982E-2</v>
      </c>
      <c r="C190" s="98">
        <v>0.18663036902601332</v>
      </c>
      <c r="L190" s="229"/>
      <c r="M190" s="229"/>
    </row>
    <row r="191" spans="1:13" x14ac:dyDescent="0.25">
      <c r="A191" s="10" t="s">
        <v>14</v>
      </c>
      <c r="B191" s="98">
        <v>0.10521042084168336</v>
      </c>
      <c r="C191" s="98">
        <v>0.18837675350701402</v>
      </c>
      <c r="L191" s="229"/>
      <c r="M191" s="229"/>
    </row>
    <row r="192" spans="1:13" x14ac:dyDescent="0.25">
      <c r="A192" s="10" t="s">
        <v>15</v>
      </c>
      <c r="B192" s="98">
        <v>6.7873303167420809E-2</v>
      </c>
      <c r="C192" s="98">
        <v>0.15384615384615385</v>
      </c>
      <c r="L192" s="229"/>
      <c r="M192" s="229"/>
    </row>
    <row r="193" spans="1:13" x14ac:dyDescent="0.25">
      <c r="A193" s="10" t="s">
        <v>16</v>
      </c>
      <c r="B193" s="98">
        <v>8.1061164333087687E-2</v>
      </c>
      <c r="C193" s="98">
        <v>0.18938835666912307</v>
      </c>
      <c r="L193" s="229"/>
      <c r="M193" s="229"/>
    </row>
    <row r="194" spans="1:13" x14ac:dyDescent="0.25">
      <c r="A194" s="12" t="s">
        <v>17</v>
      </c>
      <c r="B194" s="99">
        <v>8.4056361490941908E-2</v>
      </c>
      <c r="C194" s="99">
        <v>0.18657597001457624</v>
      </c>
      <c r="L194" s="229"/>
      <c r="M194" s="229"/>
    </row>
    <row r="195" spans="1:13" x14ac:dyDescent="0.25">
      <c r="A195" s="81" t="s">
        <v>878</v>
      </c>
    </row>
    <row r="198" spans="1:13" x14ac:dyDescent="0.25">
      <c r="A198" s="466" t="s">
        <v>879</v>
      </c>
      <c r="B198" s="97"/>
      <c r="C198" s="97"/>
    </row>
    <row r="199" spans="1:13" x14ac:dyDescent="0.25">
      <c r="A199" s="8" t="s">
        <v>413</v>
      </c>
      <c r="B199" s="94" t="s">
        <v>131</v>
      </c>
      <c r="C199" s="94" t="s">
        <v>132</v>
      </c>
      <c r="L199" s="229"/>
      <c r="M199" s="229"/>
    </row>
    <row r="200" spans="1:13" x14ac:dyDescent="0.25">
      <c r="A200" s="10" t="s">
        <v>4</v>
      </c>
      <c r="B200" s="98">
        <v>0.16666666666666666</v>
      </c>
      <c r="C200" s="98">
        <v>4.1666666666666664E-2</v>
      </c>
      <c r="L200" s="229"/>
      <c r="M200" s="229"/>
    </row>
    <row r="201" spans="1:13" x14ac:dyDescent="0.25">
      <c r="A201" s="10" t="s">
        <v>5</v>
      </c>
      <c r="B201" s="98">
        <v>0.12305295950155763</v>
      </c>
      <c r="C201" s="98">
        <v>0.11993769470404984</v>
      </c>
      <c r="L201" s="229"/>
      <c r="M201" s="229"/>
    </row>
    <row r="202" spans="1:13" x14ac:dyDescent="0.25">
      <c r="A202" s="10" t="s">
        <v>6</v>
      </c>
      <c r="B202" s="98">
        <v>0.11363636363636363</v>
      </c>
      <c r="C202" s="98">
        <v>0.13636363636363635</v>
      </c>
      <c r="L202" s="229"/>
      <c r="M202" s="229"/>
    </row>
    <row r="203" spans="1:13" x14ac:dyDescent="0.25">
      <c r="A203" s="10" t="s">
        <v>7</v>
      </c>
      <c r="B203" s="98">
        <v>0.13117870722433461</v>
      </c>
      <c r="C203" s="98">
        <v>0.12547528517110265</v>
      </c>
      <c r="L203" s="229"/>
      <c r="M203" s="229"/>
    </row>
    <row r="204" spans="1:13" x14ac:dyDescent="0.25">
      <c r="A204" s="10" t="s">
        <v>187</v>
      </c>
      <c r="B204" s="98">
        <v>7.3842302878598248E-2</v>
      </c>
      <c r="C204" s="98">
        <v>0.1295369211514393</v>
      </c>
      <c r="L204" s="229"/>
      <c r="M204" s="229"/>
    </row>
    <row r="205" spans="1:13" x14ac:dyDescent="0.25">
      <c r="A205" s="10" t="s">
        <v>9</v>
      </c>
      <c r="B205" s="98">
        <v>0.10010764262648009</v>
      </c>
      <c r="C205" s="98">
        <v>8.288482238966631E-2</v>
      </c>
      <c r="L205" s="229"/>
      <c r="M205" s="229"/>
    </row>
    <row r="206" spans="1:13" x14ac:dyDescent="0.25">
      <c r="A206" s="10" t="s">
        <v>10</v>
      </c>
      <c r="B206" s="98">
        <v>0.13901345291479822</v>
      </c>
      <c r="C206" s="98">
        <v>4.0358744394618833E-2</v>
      </c>
      <c r="L206" s="229"/>
      <c r="M206" s="229"/>
    </row>
    <row r="207" spans="1:13" x14ac:dyDescent="0.25">
      <c r="A207" s="10" t="s">
        <v>11</v>
      </c>
      <c r="B207" s="98">
        <v>0.11784511784511785</v>
      </c>
      <c r="C207" s="98">
        <v>8.7542087542087546E-2</v>
      </c>
      <c r="L207" s="229"/>
      <c r="M207" s="229"/>
    </row>
    <row r="208" spans="1:13" x14ac:dyDescent="0.25">
      <c r="A208" s="10" t="s">
        <v>12</v>
      </c>
      <c r="B208" s="98">
        <v>0.1134020618556701</v>
      </c>
      <c r="C208" s="98">
        <v>0.25085910652920962</v>
      </c>
      <c r="L208" s="229"/>
      <c r="M208" s="229"/>
    </row>
    <row r="209" spans="1:17" x14ac:dyDescent="0.25">
      <c r="A209" s="4" t="s">
        <v>13</v>
      </c>
      <c r="B209" s="98">
        <v>8.9727463312368971E-2</v>
      </c>
      <c r="C209" s="98">
        <v>0.14129979035639412</v>
      </c>
      <c r="L209" s="229"/>
      <c r="M209" s="229"/>
    </row>
    <row r="210" spans="1:17" x14ac:dyDescent="0.25">
      <c r="A210" s="10" t="s">
        <v>14</v>
      </c>
      <c r="B210" s="98">
        <v>0.10649819494584838</v>
      </c>
      <c r="C210" s="98">
        <v>8.3032490974729242E-2</v>
      </c>
      <c r="L210" s="229"/>
      <c r="M210" s="229"/>
    </row>
    <row r="211" spans="1:17" x14ac:dyDescent="0.25">
      <c r="A211" s="10" t="s">
        <v>15</v>
      </c>
      <c r="B211" s="98">
        <v>0.10655737704918032</v>
      </c>
      <c r="C211" s="98">
        <v>0.15573770491803279</v>
      </c>
      <c r="L211" s="229"/>
      <c r="M211" s="229"/>
    </row>
    <row r="212" spans="1:17" x14ac:dyDescent="0.25">
      <c r="A212" s="10" t="s">
        <v>16</v>
      </c>
      <c r="B212" s="98">
        <v>9.7014925373134331E-2</v>
      </c>
      <c r="C212" s="98">
        <v>0.15031982942430705</v>
      </c>
      <c r="L212" s="229"/>
      <c r="M212" s="229"/>
    </row>
    <row r="213" spans="1:17" x14ac:dyDescent="0.25">
      <c r="A213" s="12" t="s">
        <v>17</v>
      </c>
      <c r="B213" s="99">
        <v>9.8678920160827105E-2</v>
      </c>
      <c r="C213" s="99">
        <v>0.12670878805284319</v>
      </c>
    </row>
    <row r="214" spans="1:17" x14ac:dyDescent="0.25">
      <c r="A214" s="81" t="s">
        <v>878</v>
      </c>
    </row>
    <row r="217" spans="1:17" x14ac:dyDescent="0.25">
      <c r="A217" s="457" t="s">
        <v>880</v>
      </c>
      <c r="B217" s="97"/>
      <c r="C217" s="97"/>
      <c r="D217" s="97"/>
      <c r="E217" s="97"/>
      <c r="F217" s="97"/>
      <c r="G217" s="97"/>
      <c r="H217" s="37"/>
      <c r="I217" s="37"/>
      <c r="J217" s="38"/>
    </row>
    <row r="218" spans="1:17" x14ac:dyDescent="0.25">
      <c r="A218" s="8" t="s">
        <v>0</v>
      </c>
      <c r="B218" s="109">
        <v>2017</v>
      </c>
      <c r="C218" s="109"/>
      <c r="D218" s="109">
        <v>2018</v>
      </c>
      <c r="E218" s="109"/>
      <c r="F218" s="109">
        <v>2019</v>
      </c>
      <c r="G218" s="109"/>
      <c r="H218" s="565">
        <v>2020</v>
      </c>
      <c r="I218" s="565"/>
      <c r="J218" s="565">
        <v>2021</v>
      </c>
      <c r="K218" s="565"/>
    </row>
    <row r="219" spans="1:17" ht="22.5" x14ac:dyDescent="0.25">
      <c r="A219" s="8" t="s">
        <v>413</v>
      </c>
      <c r="B219" s="100" t="s">
        <v>131</v>
      </c>
      <c r="C219" s="100" t="s">
        <v>132</v>
      </c>
      <c r="D219" s="100" t="s">
        <v>131</v>
      </c>
      <c r="E219" s="100" t="s">
        <v>132</v>
      </c>
      <c r="F219" s="100" t="s">
        <v>131</v>
      </c>
      <c r="G219" s="100" t="s">
        <v>132</v>
      </c>
      <c r="H219" s="100" t="s">
        <v>131</v>
      </c>
      <c r="I219" s="100" t="s">
        <v>132</v>
      </c>
      <c r="J219" s="100" t="s">
        <v>131</v>
      </c>
      <c r="K219" s="100" t="s">
        <v>132</v>
      </c>
    </row>
    <row r="220" spans="1:17" x14ac:dyDescent="0.25">
      <c r="A220" s="10" t="s">
        <v>4</v>
      </c>
      <c r="B220" s="98">
        <v>0.11600000000000001</v>
      </c>
      <c r="C220" s="98">
        <v>7.1999999999999995E-2</v>
      </c>
      <c r="D220" s="98">
        <v>0.11813186813186813</v>
      </c>
      <c r="E220" s="98">
        <v>8.7912087912087919E-2</v>
      </c>
      <c r="F220" s="98">
        <v>0.113</v>
      </c>
      <c r="G220" s="98">
        <v>0.108</v>
      </c>
      <c r="H220" s="98">
        <v>0.109375</v>
      </c>
      <c r="I220" s="98">
        <v>0.10267857142857142</v>
      </c>
      <c r="J220" s="98">
        <v>0.10964912280701754</v>
      </c>
      <c r="K220" s="98">
        <v>0.10307017543859649</v>
      </c>
      <c r="P220" s="229"/>
      <c r="Q220" s="229"/>
    </row>
    <row r="221" spans="1:17" x14ac:dyDescent="0.25">
      <c r="A221" s="10" t="s">
        <v>5</v>
      </c>
      <c r="B221" s="98">
        <v>0.14899999999999999</v>
      </c>
      <c r="C221" s="98">
        <v>9.4E-2</v>
      </c>
      <c r="D221" s="98">
        <v>0.14290780141843973</v>
      </c>
      <c r="E221" s="98">
        <v>0.1049645390070922</v>
      </c>
      <c r="F221" s="104">
        <v>0.14199999999999999</v>
      </c>
      <c r="G221" s="104">
        <v>0.11600000000000001</v>
      </c>
      <c r="H221" s="104">
        <v>0.1382699868938401</v>
      </c>
      <c r="I221" s="98">
        <v>0.12352555701179554</v>
      </c>
      <c r="J221" s="104">
        <v>9.4907633662398599E-2</v>
      </c>
      <c r="K221" s="98">
        <v>0.15228227934708238</v>
      </c>
      <c r="P221" s="229"/>
      <c r="Q221" s="229"/>
    </row>
    <row r="222" spans="1:17" x14ac:dyDescent="0.25">
      <c r="A222" s="10" t="s">
        <v>6</v>
      </c>
      <c r="B222" s="98">
        <v>0.106</v>
      </c>
      <c r="C222" s="98">
        <v>0.13800000000000001</v>
      </c>
      <c r="D222" s="98">
        <v>0.10452753553936209</v>
      </c>
      <c r="E222" s="98">
        <v>0.14263528849599807</v>
      </c>
      <c r="F222" s="104">
        <v>0.10199999999999999</v>
      </c>
      <c r="G222" s="104">
        <v>0.14599999999999999</v>
      </c>
      <c r="H222" s="104">
        <v>9.7301717089125106E-2</v>
      </c>
      <c r="I222" s="98">
        <v>0.14656582174979557</v>
      </c>
      <c r="J222" s="104">
        <v>0.13883617963314357</v>
      </c>
      <c r="K222" s="98">
        <v>0.13124604680581911</v>
      </c>
      <c r="P222" s="229"/>
      <c r="Q222" s="229"/>
    </row>
    <row r="223" spans="1:17" x14ac:dyDescent="0.25">
      <c r="A223" s="10" t="s">
        <v>133</v>
      </c>
      <c r="B223" s="98">
        <v>9.7000000000000003E-2</v>
      </c>
      <c r="C223" s="98">
        <v>0.08</v>
      </c>
      <c r="D223" s="98">
        <v>9.8720111122135135E-2</v>
      </c>
      <c r="E223" s="98">
        <v>8.3440817541422754E-2</v>
      </c>
      <c r="F223" s="104">
        <v>0.10041354355130525</v>
      </c>
      <c r="G223" s="104">
        <v>0.10338588782631171</v>
      </c>
      <c r="H223" s="104">
        <v>0.10085174669793853</v>
      </c>
      <c r="I223" s="98">
        <v>0.11010986297987903</v>
      </c>
      <c r="J223" s="104">
        <v>9.6726190476190479E-2</v>
      </c>
      <c r="K223" s="98">
        <v>0.11298076923076923</v>
      </c>
      <c r="P223" s="229"/>
      <c r="Q223" s="229"/>
    </row>
    <row r="224" spans="1:17" x14ac:dyDescent="0.25">
      <c r="A224" s="10" t="s">
        <v>187</v>
      </c>
      <c r="B224" s="98">
        <v>7.9000000000000001E-2</v>
      </c>
      <c r="C224" s="98">
        <v>9.6000000000000002E-2</v>
      </c>
      <c r="D224" s="98">
        <v>7.7617212588310849E-2</v>
      </c>
      <c r="E224" s="98">
        <v>0.10102761721258831</v>
      </c>
      <c r="F224" s="104">
        <v>7.6999999999999999E-2</v>
      </c>
      <c r="G224" s="104">
        <v>0.11600000000000001</v>
      </c>
      <c r="H224" s="104">
        <v>7.7416454368350068E-2</v>
      </c>
      <c r="I224" s="98">
        <v>0.12737898995953845</v>
      </c>
      <c r="J224" s="104">
        <v>7.7797452447592397E-2</v>
      </c>
      <c r="K224" s="98">
        <v>0.13457474153195864</v>
      </c>
      <c r="P224" s="229"/>
      <c r="Q224" s="229"/>
    </row>
    <row r="225" spans="1:17" x14ac:dyDescent="0.25">
      <c r="A225" s="10" t="s">
        <v>134</v>
      </c>
      <c r="B225" s="98">
        <v>0.09</v>
      </c>
      <c r="C225" s="98">
        <v>6.5000000000000002E-2</v>
      </c>
      <c r="D225" s="98">
        <v>8.5800221624188697E-2</v>
      </c>
      <c r="E225" s="98">
        <v>6.7674529048599025E-2</v>
      </c>
      <c r="F225" s="104">
        <v>8.6999999999999994E-2</v>
      </c>
      <c r="G225" s="104">
        <v>7.3999999999999996E-2</v>
      </c>
      <c r="H225" s="104">
        <v>8.4667228306655434E-2</v>
      </c>
      <c r="I225" s="98">
        <v>8.1648413367031727E-2</v>
      </c>
      <c r="J225" s="104">
        <v>8.4127416280969231E-2</v>
      </c>
      <c r="K225" s="98">
        <v>8.8143207187585074E-2</v>
      </c>
      <c r="P225" s="229"/>
      <c r="Q225" s="229"/>
    </row>
    <row r="226" spans="1:17" x14ac:dyDescent="0.25">
      <c r="A226" s="10" t="s">
        <v>10</v>
      </c>
      <c r="B226" s="98"/>
      <c r="C226" s="98"/>
      <c r="D226" s="98"/>
      <c r="E226" s="98"/>
      <c r="F226" s="104">
        <v>9.4259621656881926E-2</v>
      </c>
      <c r="G226" s="104">
        <v>4.9902152641878667E-2</v>
      </c>
      <c r="H226" s="104">
        <v>0.10611510791366907</v>
      </c>
      <c r="I226" s="98">
        <v>5.635491606714628E-2</v>
      </c>
      <c r="J226" s="104">
        <v>0.10273381294964029</v>
      </c>
      <c r="K226" s="98">
        <v>6.0719424460431652E-2</v>
      </c>
      <c r="P226" s="229"/>
      <c r="Q226" s="229"/>
    </row>
    <row r="227" spans="1:17" x14ac:dyDescent="0.25">
      <c r="A227" s="10" t="s">
        <v>11</v>
      </c>
      <c r="B227" s="98">
        <v>9.4E-2</v>
      </c>
      <c r="C227" s="98">
        <v>7.0999999999999994E-2</v>
      </c>
      <c r="D227" s="98">
        <v>8.9527378721632314E-2</v>
      </c>
      <c r="E227" s="98">
        <v>7.1413699770976474E-2</v>
      </c>
      <c r="F227" s="104">
        <v>0.09</v>
      </c>
      <c r="G227" s="104">
        <v>7.6999999999999999E-2</v>
      </c>
      <c r="H227" s="104">
        <v>9.0235821477294878E-2</v>
      </c>
      <c r="I227" s="98">
        <v>8.2440070161761844E-2</v>
      </c>
      <c r="J227" s="104">
        <v>8.6223055295220244E-2</v>
      </c>
      <c r="K227" s="98">
        <v>8.6972820993439545E-2</v>
      </c>
      <c r="P227" s="229"/>
      <c r="Q227" s="229"/>
    </row>
    <row r="228" spans="1:17" x14ac:dyDescent="0.25">
      <c r="A228" s="10" t="s">
        <v>12</v>
      </c>
      <c r="B228" s="98">
        <v>9.9354838709677415E-2</v>
      </c>
      <c r="C228" s="98">
        <v>0.23838709677419354</v>
      </c>
      <c r="D228" s="98">
        <v>0.10207515423443635</v>
      </c>
      <c r="E228" s="98">
        <v>0.25266404935501963</v>
      </c>
      <c r="F228" s="104">
        <v>0.10100000000000001</v>
      </c>
      <c r="G228" s="104">
        <v>0.26600000000000001</v>
      </c>
      <c r="H228" s="104">
        <v>9.8315255019616896E-2</v>
      </c>
      <c r="I228" s="98">
        <v>0.30256173551811677</v>
      </c>
      <c r="J228" s="104">
        <v>9.8254686489980606E-2</v>
      </c>
      <c r="K228" s="98">
        <v>0.31221719457013575</v>
      </c>
      <c r="P228" s="229"/>
      <c r="Q228" s="229"/>
    </row>
    <row r="229" spans="1:17" x14ac:dyDescent="0.25">
      <c r="A229" s="10" t="s">
        <v>135</v>
      </c>
      <c r="B229" s="98">
        <v>9.1999999999999998E-2</v>
      </c>
      <c r="C229" s="98">
        <v>0.11899999999999999</v>
      </c>
      <c r="D229" s="98">
        <v>9.1619921808601054E-2</v>
      </c>
      <c r="E229" s="98">
        <v>0.12048274689784123</v>
      </c>
      <c r="F229" s="104">
        <v>0.09</v>
      </c>
      <c r="G229" s="104">
        <v>0.128</v>
      </c>
      <c r="H229" s="104">
        <v>8.9572151975499559E-2</v>
      </c>
      <c r="I229" s="98">
        <v>0.13590466660602202</v>
      </c>
      <c r="J229" s="104">
        <v>8.7686622320768667E-2</v>
      </c>
      <c r="K229" s="98">
        <v>0.14063562453806355</v>
      </c>
      <c r="P229" s="229"/>
      <c r="Q229" s="229"/>
    </row>
    <row r="230" spans="1:17" x14ac:dyDescent="0.25">
      <c r="A230" s="10" t="s">
        <v>14</v>
      </c>
      <c r="B230" s="98">
        <v>0.10199999999999999</v>
      </c>
      <c r="C230" s="98">
        <v>7.9000000000000001E-2</v>
      </c>
      <c r="D230" s="98">
        <v>0.1007007007007007</v>
      </c>
      <c r="E230" s="98">
        <v>8.6686686686686693E-2</v>
      </c>
      <c r="F230" s="98">
        <v>9.9000000000000005E-2</v>
      </c>
      <c r="G230" s="98">
        <v>9.8000000000000004E-2</v>
      </c>
      <c r="H230" s="98">
        <v>0.10102618542108988</v>
      </c>
      <c r="I230" s="98">
        <v>0.10314932767162066</v>
      </c>
      <c r="J230" s="98">
        <v>0.10194095579840157</v>
      </c>
      <c r="K230" s="98">
        <v>0.12037188060675257</v>
      </c>
      <c r="P230" s="229"/>
      <c r="Q230" s="229"/>
    </row>
    <row r="231" spans="1:17" x14ac:dyDescent="0.25">
      <c r="A231" s="10" t="s">
        <v>15</v>
      </c>
      <c r="B231" s="101">
        <v>0.11899999999999999</v>
      </c>
      <c r="C231" s="101">
        <v>8.6999999999999994E-2</v>
      </c>
      <c r="D231" s="102">
        <v>0.108</v>
      </c>
      <c r="E231" s="102">
        <v>8.6999999999999994E-2</v>
      </c>
      <c r="F231" s="102">
        <v>0.104</v>
      </c>
      <c r="G231" s="102">
        <v>9.4E-2</v>
      </c>
      <c r="H231" s="102">
        <v>0.10501474926253687</v>
      </c>
      <c r="I231" s="102">
        <v>0.13805309734513274</v>
      </c>
      <c r="J231" s="102">
        <v>0.10106681639528355</v>
      </c>
      <c r="K231" s="102">
        <v>0.13587871982032565</v>
      </c>
      <c r="P231" s="229"/>
      <c r="Q231" s="229"/>
    </row>
    <row r="232" spans="1:17" x14ac:dyDescent="0.25">
      <c r="A232" s="10" t="s">
        <v>16</v>
      </c>
      <c r="B232" s="98">
        <v>8.8999999999999996E-2</v>
      </c>
      <c r="C232" s="98">
        <v>0.109</v>
      </c>
      <c r="D232" s="98">
        <v>8.8411708253358923E-2</v>
      </c>
      <c r="E232" s="98">
        <v>0.11312380038387716</v>
      </c>
      <c r="F232" s="98">
        <v>8.7999999999999995E-2</v>
      </c>
      <c r="G232" s="98">
        <v>0.112</v>
      </c>
      <c r="H232" s="98">
        <v>8.7978805607682967E-2</v>
      </c>
      <c r="I232" s="98">
        <v>0.11745225742355668</v>
      </c>
      <c r="J232" s="98">
        <v>8.6100468284376327E-2</v>
      </c>
      <c r="K232" s="98">
        <v>0.12377607492550022</v>
      </c>
      <c r="P232" s="229"/>
      <c r="Q232" s="229"/>
    </row>
    <row r="233" spans="1:17" x14ac:dyDescent="0.25">
      <c r="A233" s="16" t="s">
        <v>17</v>
      </c>
      <c r="B233" s="103">
        <v>9.1999999999999998E-2</v>
      </c>
      <c r="C233" s="103">
        <v>0.10299999999999999</v>
      </c>
      <c r="D233" s="99">
        <v>9.0575714835235285E-2</v>
      </c>
      <c r="E233" s="99">
        <v>0.10743257682608881</v>
      </c>
      <c r="F233" s="99">
        <v>0.09</v>
      </c>
      <c r="G233" s="99">
        <v>0.11600000000000001</v>
      </c>
      <c r="H233" s="99">
        <v>8.9742807921577003E-2</v>
      </c>
      <c r="I233" s="99">
        <v>0.12537923254005762</v>
      </c>
      <c r="J233" s="99">
        <v>8.8533333333333339E-2</v>
      </c>
      <c r="K233" s="99">
        <v>0.13178447488584474</v>
      </c>
      <c r="P233" s="229"/>
      <c r="Q233" s="229"/>
    </row>
    <row r="234" spans="1:17" x14ac:dyDescent="0.25">
      <c r="A234" s="488" t="s">
        <v>881</v>
      </c>
      <c r="B234" s="489"/>
      <c r="C234" s="489"/>
      <c r="D234" s="489"/>
      <c r="E234" s="489"/>
      <c r="F234" s="489"/>
      <c r="G234" s="489"/>
      <c r="H234" s="489"/>
      <c r="I234" s="489"/>
      <c r="J234" s="489"/>
      <c r="K234" s="489"/>
    </row>
    <row r="235" spans="1:17" x14ac:dyDescent="0.25">
      <c r="A235" s="496" t="s">
        <v>878</v>
      </c>
      <c r="B235" s="497"/>
      <c r="C235" s="497"/>
      <c r="D235" s="497"/>
      <c r="E235" s="497"/>
      <c r="F235" s="497"/>
      <c r="G235" s="497"/>
      <c r="H235" s="497"/>
      <c r="I235" s="497"/>
      <c r="J235" s="497"/>
      <c r="K235" s="497"/>
    </row>
    <row r="236" spans="1:17" x14ac:dyDescent="0.25">
      <c r="A236" s="108"/>
      <c r="B236" s="108"/>
      <c r="C236" s="108"/>
      <c r="D236" s="108"/>
      <c r="E236" s="108"/>
      <c r="F236" s="108"/>
      <c r="G236" s="108"/>
      <c r="H236" s="108"/>
      <c r="I236" s="108"/>
      <c r="J236" s="108"/>
      <c r="K236" s="108"/>
    </row>
    <row r="238" spans="1:17" x14ac:dyDescent="0.25">
      <c r="A238" s="476" t="s">
        <v>882</v>
      </c>
      <c r="B238" s="105"/>
      <c r="C238" s="105"/>
      <c r="D238" s="105"/>
      <c r="E238" s="105"/>
      <c r="F238" s="105"/>
      <c r="G238" s="105"/>
      <c r="H238" s="105"/>
      <c r="I238" s="105"/>
      <c r="J238" s="105"/>
      <c r="K238" s="105"/>
    </row>
    <row r="239" spans="1:17" x14ac:dyDescent="0.25">
      <c r="A239" s="48" t="s">
        <v>0</v>
      </c>
      <c r="B239" s="109">
        <v>2017</v>
      </c>
      <c r="C239" s="109"/>
      <c r="D239" s="109">
        <v>2018</v>
      </c>
      <c r="E239" s="109"/>
      <c r="F239" s="109">
        <v>2019</v>
      </c>
      <c r="G239" s="109"/>
      <c r="H239" s="564">
        <v>2020</v>
      </c>
      <c r="I239" s="564"/>
      <c r="J239" s="564">
        <v>2021</v>
      </c>
      <c r="K239" s="564"/>
    </row>
    <row r="240" spans="1:17" ht="22.5" x14ac:dyDescent="0.25">
      <c r="A240" s="8" t="s">
        <v>413</v>
      </c>
      <c r="B240" s="106" t="s">
        <v>131</v>
      </c>
      <c r="C240" s="107" t="s">
        <v>132</v>
      </c>
      <c r="D240" s="106" t="s">
        <v>131</v>
      </c>
      <c r="E240" s="107" t="s">
        <v>132</v>
      </c>
      <c r="F240" s="106" t="s">
        <v>131</v>
      </c>
      <c r="G240" s="107" t="s">
        <v>132</v>
      </c>
      <c r="H240" s="106" t="s">
        <v>131</v>
      </c>
      <c r="I240" s="107" t="s">
        <v>132</v>
      </c>
      <c r="J240" s="106" t="s">
        <v>131</v>
      </c>
      <c r="K240" s="107" t="s">
        <v>132</v>
      </c>
    </row>
    <row r="241" spans="1:11" x14ac:dyDescent="0.25">
      <c r="A241" s="45" t="s">
        <v>136</v>
      </c>
      <c r="B241" s="63">
        <v>0.10100000000000001</v>
      </c>
      <c r="C241" s="63">
        <v>0.63100000000000001</v>
      </c>
      <c r="D241" s="63">
        <v>0.104</v>
      </c>
      <c r="E241" s="63">
        <v>0.58299999999999996</v>
      </c>
      <c r="F241" s="63">
        <v>0.106</v>
      </c>
      <c r="G241" s="63">
        <v>0.59599999999999997</v>
      </c>
      <c r="H241" s="63">
        <v>9.9419448476052247E-2</v>
      </c>
      <c r="I241" s="63">
        <v>0.6291727140783745</v>
      </c>
      <c r="J241" s="63">
        <v>9.6343178621659628E-2</v>
      </c>
      <c r="K241" s="63">
        <v>0.64275668073136427</v>
      </c>
    </row>
    <row r="242" spans="1:11" x14ac:dyDescent="0.25">
      <c r="A242" s="45" t="s">
        <v>137</v>
      </c>
      <c r="B242" s="63">
        <v>9.0999999999999998E-2</v>
      </c>
      <c r="C242" s="63">
        <v>0.154</v>
      </c>
      <c r="D242" s="63">
        <v>9.7000000000000003E-2</v>
      </c>
      <c r="E242" s="63">
        <v>0.16</v>
      </c>
      <c r="F242" s="63">
        <v>8.3495145631067955E-2</v>
      </c>
      <c r="G242" s="63">
        <v>0.17354368932038836</v>
      </c>
      <c r="H242" s="63">
        <v>8.198218771408998E-2</v>
      </c>
      <c r="I242" s="63">
        <v>0.18839917789449645</v>
      </c>
      <c r="J242" s="63">
        <v>8.5125448028673834E-2</v>
      </c>
      <c r="K242" s="63">
        <v>0.18458781362007168</v>
      </c>
    </row>
    <row r="243" spans="1:11" x14ac:dyDescent="0.25">
      <c r="A243" s="45" t="s">
        <v>138</v>
      </c>
      <c r="B243" s="63">
        <v>9.2200000000000004E-2</v>
      </c>
      <c r="C243" s="63">
        <v>0.1361</v>
      </c>
      <c r="D243" s="63">
        <v>9.0999999999999998E-2</v>
      </c>
      <c r="E243" s="63">
        <v>0.13900000000000001</v>
      </c>
      <c r="F243" s="63">
        <v>0.09</v>
      </c>
      <c r="G243" s="63">
        <v>0.15</v>
      </c>
      <c r="H243" s="63">
        <v>8.9843333688585741E-2</v>
      </c>
      <c r="I243" s="63">
        <v>0.16041422430636967</v>
      </c>
      <c r="J243" s="63">
        <v>8.8632487556994183E-2</v>
      </c>
      <c r="K243" s="63">
        <v>0.16657965264000557</v>
      </c>
    </row>
    <row r="244" spans="1:11" x14ac:dyDescent="0.25">
      <c r="A244" s="45" t="s">
        <v>139</v>
      </c>
      <c r="B244" s="63">
        <v>9.1499999999999998E-2</v>
      </c>
      <c r="C244" s="63">
        <v>7.0499999999999993E-2</v>
      </c>
      <c r="D244" s="63">
        <v>0.09</v>
      </c>
      <c r="E244" s="63">
        <v>7.5999999999999998E-2</v>
      </c>
      <c r="F244" s="63">
        <v>9.0999999999999998E-2</v>
      </c>
      <c r="G244" s="63">
        <v>8.4000000000000005E-2</v>
      </c>
      <c r="H244" s="63">
        <v>9.0325314557663475E-2</v>
      </c>
      <c r="I244" s="63">
        <v>8.9331116761196955E-2</v>
      </c>
      <c r="J244" s="63">
        <v>8.9063453325198286E-2</v>
      </c>
      <c r="K244" s="63">
        <v>9.8383160463697383E-2</v>
      </c>
    </row>
    <row r="245" spans="1:11" x14ac:dyDescent="0.25">
      <c r="A245" s="45" t="s">
        <v>140</v>
      </c>
      <c r="B245" s="63">
        <v>8.4700000000000011E-2</v>
      </c>
      <c r="C245" s="63">
        <v>2.5699999999999997E-2</v>
      </c>
      <c r="D245" s="63">
        <v>8.5000000000000006E-2</v>
      </c>
      <c r="E245" s="63">
        <v>2.6000000000000002E-2</v>
      </c>
      <c r="F245" s="63">
        <v>8.4000000000000005E-2</v>
      </c>
      <c r="G245" s="63">
        <v>2.9000000000000001E-2</v>
      </c>
      <c r="H245" s="63">
        <v>8.564686285397001E-2</v>
      </c>
      <c r="I245" s="63">
        <v>3.3176013325930037E-2</v>
      </c>
      <c r="J245" s="63">
        <v>8.2567567567567571E-2</v>
      </c>
      <c r="K245" s="63">
        <v>3.608108108108108E-2</v>
      </c>
    </row>
    <row r="246" spans="1:11" x14ac:dyDescent="0.25">
      <c r="A246" s="80" t="s">
        <v>141</v>
      </c>
      <c r="B246" s="63">
        <v>0.1229</v>
      </c>
      <c r="C246" s="63">
        <v>1.3000000000000001E-2</v>
      </c>
      <c r="D246" s="63">
        <v>0.11700000000000001</v>
      </c>
      <c r="E246" s="63">
        <v>4.0000000000000001E-3</v>
      </c>
      <c r="F246" s="63">
        <v>0.10873440285204991</v>
      </c>
      <c r="G246" s="63">
        <v>8.9126559714795012E-3</v>
      </c>
      <c r="H246" s="63">
        <v>0.10460992907801418</v>
      </c>
      <c r="I246" s="63">
        <v>7.0921985815602835E-3</v>
      </c>
      <c r="J246" s="63">
        <v>0.10229276895943562</v>
      </c>
      <c r="K246" s="63">
        <v>1.9400352733686066E-2</v>
      </c>
    </row>
    <row r="247" spans="1:11" x14ac:dyDescent="0.25">
      <c r="A247" s="488" t="s">
        <v>881</v>
      </c>
      <c r="B247" s="489"/>
      <c r="C247" s="489"/>
      <c r="D247" s="489"/>
      <c r="E247" s="489"/>
      <c r="F247" s="489"/>
      <c r="G247" s="489"/>
      <c r="H247" s="489"/>
      <c r="I247" s="489"/>
      <c r="J247" s="489"/>
      <c r="K247" s="489"/>
    </row>
    <row r="248" spans="1:11" x14ac:dyDescent="0.25">
      <c r="A248" s="496" t="s">
        <v>878</v>
      </c>
      <c r="B248" s="497"/>
      <c r="C248" s="497"/>
      <c r="D248" s="497"/>
      <c r="E248" s="497"/>
      <c r="F248" s="497"/>
      <c r="G248" s="497"/>
      <c r="H248" s="497"/>
      <c r="I248" s="497"/>
      <c r="J248" s="497"/>
      <c r="K248" s="497"/>
    </row>
    <row r="249" spans="1:11" x14ac:dyDescent="0.25">
      <c r="A249" s="108"/>
      <c r="B249" s="108"/>
      <c r="C249" s="108"/>
      <c r="D249" s="108"/>
      <c r="E249" s="108"/>
      <c r="F249" s="108"/>
      <c r="G249" s="108"/>
      <c r="H249" s="108"/>
      <c r="I249" s="108"/>
      <c r="J249" s="108"/>
      <c r="K249" s="108"/>
    </row>
    <row r="251" spans="1:11" ht="41.25" customHeight="1" x14ac:dyDescent="0.25">
      <c r="A251" s="549" t="s">
        <v>883</v>
      </c>
      <c r="B251" s="550"/>
      <c r="C251" s="550"/>
      <c r="D251" s="550"/>
      <c r="E251" s="550"/>
      <c r="F251" s="550"/>
      <c r="G251" s="105"/>
      <c r="H251" s="105"/>
      <c r="I251" s="105"/>
      <c r="J251" s="105"/>
      <c r="K251" s="105"/>
    </row>
    <row r="252" spans="1:11" ht="40.5" x14ac:dyDescent="0.25">
      <c r="A252" s="236" t="s">
        <v>3</v>
      </c>
      <c r="B252" s="237" t="s">
        <v>884</v>
      </c>
      <c r="C252" s="237" t="s">
        <v>885</v>
      </c>
      <c r="D252" s="237" t="s">
        <v>886</v>
      </c>
      <c r="E252" s="237" t="s">
        <v>887</v>
      </c>
      <c r="F252" s="237" t="s">
        <v>888</v>
      </c>
    </row>
    <row r="253" spans="1:11" x14ac:dyDescent="0.25">
      <c r="A253" s="238" t="s">
        <v>4</v>
      </c>
      <c r="B253" s="238">
        <v>10.559999999999999</v>
      </c>
      <c r="C253" s="238">
        <v>0</v>
      </c>
      <c r="D253" s="238">
        <v>10.559999999999999</v>
      </c>
      <c r="E253" s="238">
        <v>15.455774117647078</v>
      </c>
      <c r="F253" s="239">
        <v>0.68323979890096953</v>
      </c>
      <c r="H253" s="220"/>
    </row>
    <row r="254" spans="1:11" x14ac:dyDescent="0.25">
      <c r="A254" s="238" t="s">
        <v>5</v>
      </c>
      <c r="B254" s="238">
        <v>48.383299999999998</v>
      </c>
      <c r="C254" s="238">
        <v>15.2</v>
      </c>
      <c r="D254" s="238">
        <v>63.583299999999994</v>
      </c>
      <c r="E254" s="238">
        <v>110.23908141176472</v>
      </c>
      <c r="F254" s="239">
        <v>0.57677639531940428</v>
      </c>
      <c r="H254" s="220"/>
    </row>
    <row r="255" spans="1:11" x14ac:dyDescent="0.25">
      <c r="A255" s="238" t="s">
        <v>6</v>
      </c>
      <c r="B255" s="238">
        <v>356.92303999999996</v>
      </c>
      <c r="C255" s="238">
        <v>16.53</v>
      </c>
      <c r="D255" s="238">
        <v>373.45303999999999</v>
      </c>
      <c r="E255" s="238">
        <v>423.26268988234762</v>
      </c>
      <c r="F255" s="239">
        <v>0.88231977192179878</v>
      </c>
      <c r="H255" s="220"/>
    </row>
    <row r="256" spans="1:11" x14ac:dyDescent="0.25">
      <c r="A256" s="238" t="s">
        <v>7</v>
      </c>
      <c r="B256" s="238">
        <v>235.65790000000001</v>
      </c>
      <c r="C256" s="238">
        <v>3.3099999999999996</v>
      </c>
      <c r="D256" s="238">
        <v>238.96790000000001</v>
      </c>
      <c r="E256" s="238">
        <v>298.49416884706187</v>
      </c>
      <c r="F256" s="239">
        <v>0.80057811823600122</v>
      </c>
      <c r="H256" s="220"/>
    </row>
    <row r="257" spans="1:8" x14ac:dyDescent="0.25">
      <c r="A257" s="238" t="s">
        <v>187</v>
      </c>
      <c r="B257" s="238">
        <v>660.75329999999997</v>
      </c>
      <c r="C257" s="238">
        <v>136.94999999999999</v>
      </c>
      <c r="D257" s="238">
        <v>797.7032999999999</v>
      </c>
      <c r="E257" s="238">
        <v>1186.485513035241</v>
      </c>
      <c r="F257" s="239">
        <v>0.67232451743918309</v>
      </c>
      <c r="H257" s="220"/>
    </row>
    <row r="258" spans="1:8" x14ac:dyDescent="0.25">
      <c r="A258" s="238" t="s">
        <v>9</v>
      </c>
      <c r="B258" s="238">
        <v>311.85000000000002</v>
      </c>
      <c r="C258" s="238">
        <v>0</v>
      </c>
      <c r="D258" s="238">
        <v>311.85000000000002</v>
      </c>
      <c r="E258" s="238">
        <v>508.99899331763515</v>
      </c>
      <c r="F258" s="239">
        <v>0.61267311742086983</v>
      </c>
      <c r="H258" s="220"/>
    </row>
    <row r="259" spans="1:8" x14ac:dyDescent="0.25">
      <c r="A259" s="238" t="s">
        <v>13</v>
      </c>
      <c r="B259" s="238">
        <v>535.06716000000006</v>
      </c>
      <c r="C259" s="238">
        <v>125.82000000000001</v>
      </c>
      <c r="D259" s="238">
        <v>660.88716000000011</v>
      </c>
      <c r="E259" s="238">
        <v>1458.7178044235359</v>
      </c>
      <c r="F259" s="239">
        <v>0.4530603232481783</v>
      </c>
      <c r="H259" s="220"/>
    </row>
    <row r="260" spans="1:8" x14ac:dyDescent="0.25">
      <c r="A260" s="238" t="s">
        <v>10</v>
      </c>
      <c r="B260" s="238">
        <v>97.919459999999987</v>
      </c>
      <c r="C260" s="238">
        <v>0</v>
      </c>
      <c r="D260" s="238">
        <v>97.919459999999987</v>
      </c>
      <c r="E260" s="238">
        <v>119.61822268235302</v>
      </c>
      <c r="F260" s="239">
        <v>0.81859985714739936</v>
      </c>
      <c r="H260" s="220"/>
    </row>
    <row r="261" spans="1:8" x14ac:dyDescent="0.25">
      <c r="A261" s="238" t="s">
        <v>11</v>
      </c>
      <c r="B261" s="238">
        <v>124.50200000000001</v>
      </c>
      <c r="C261" s="238">
        <v>26.35</v>
      </c>
      <c r="D261" s="238">
        <v>150.852</v>
      </c>
      <c r="E261" s="238">
        <v>178.78964103529592</v>
      </c>
      <c r="F261" s="239">
        <v>0.84374015813488557</v>
      </c>
      <c r="H261" s="220"/>
    </row>
    <row r="262" spans="1:8" x14ac:dyDescent="0.25">
      <c r="A262" s="238" t="s">
        <v>12</v>
      </c>
      <c r="B262" s="238">
        <v>153.0206</v>
      </c>
      <c r="C262" s="238">
        <v>0</v>
      </c>
      <c r="D262" s="238">
        <v>153.0206</v>
      </c>
      <c r="E262" s="238">
        <v>146.28878456470611</v>
      </c>
      <c r="F262" s="239">
        <v>1.0460173037552054</v>
      </c>
      <c r="H262" s="220"/>
    </row>
    <row r="263" spans="1:8" x14ac:dyDescent="0.25">
      <c r="A263" s="238" t="s">
        <v>14</v>
      </c>
      <c r="B263" s="238">
        <v>135.29324</v>
      </c>
      <c r="C263" s="238">
        <v>24.15</v>
      </c>
      <c r="D263" s="238">
        <v>159.44324</v>
      </c>
      <c r="E263" s="238">
        <v>203.59361957647332</v>
      </c>
      <c r="F263" s="239">
        <v>0.78314458150350008</v>
      </c>
      <c r="H263" s="220"/>
    </row>
    <row r="264" spans="1:8" x14ac:dyDescent="0.25">
      <c r="A264" s="238" t="s">
        <v>15</v>
      </c>
      <c r="B264" s="238">
        <v>29.68</v>
      </c>
      <c r="C264" s="238">
        <v>6.68</v>
      </c>
      <c r="D264" s="238">
        <v>36.36</v>
      </c>
      <c r="E264" s="238">
        <v>60.382003199999893</v>
      </c>
      <c r="F264" s="239">
        <v>0.60216617656037064</v>
      </c>
      <c r="H264" s="220"/>
    </row>
    <row r="265" spans="1:8" x14ac:dyDescent="0.25">
      <c r="A265" s="240" t="s">
        <v>17</v>
      </c>
      <c r="B265" s="240">
        <v>2699.6099999999997</v>
      </c>
      <c r="C265" s="240">
        <v>354.99</v>
      </c>
      <c r="D265" s="240">
        <v>3054.5999999999995</v>
      </c>
      <c r="E265" s="240">
        <v>4710.326296094061</v>
      </c>
      <c r="F265" s="285">
        <v>0.64849010620197634</v>
      </c>
      <c r="H265" s="220"/>
    </row>
    <row r="266" spans="1:8" x14ac:dyDescent="0.25">
      <c r="A266" s="477" t="s">
        <v>889</v>
      </c>
    </row>
    <row r="267" spans="1:8" x14ac:dyDescent="0.25">
      <c r="A267" s="478" t="s">
        <v>890</v>
      </c>
    </row>
    <row r="268" spans="1:8" x14ac:dyDescent="0.25">
      <c r="A268" s="478" t="s">
        <v>891</v>
      </c>
    </row>
    <row r="269" spans="1:8" x14ac:dyDescent="0.25">
      <c r="A269" s="478" t="s">
        <v>402</v>
      </c>
    </row>
    <row r="271" spans="1:8" x14ac:dyDescent="0.25">
      <c r="A271" s="242"/>
    </row>
    <row r="272" spans="1:8" x14ac:dyDescent="0.25">
      <c r="A272" s="465" t="s">
        <v>892</v>
      </c>
      <c r="B272" s="39"/>
      <c r="C272" s="39"/>
    </row>
    <row r="273" spans="1:6" x14ac:dyDescent="0.25">
      <c r="A273" s="8" t="s">
        <v>0</v>
      </c>
      <c r="B273" s="9">
        <v>2017</v>
      </c>
      <c r="C273" s="9">
        <v>2018</v>
      </c>
      <c r="D273" s="9">
        <v>2019</v>
      </c>
      <c r="E273" s="9">
        <v>2020</v>
      </c>
      <c r="F273" s="9">
        <v>2021</v>
      </c>
    </row>
    <row r="274" spans="1:6" x14ac:dyDescent="0.25">
      <c r="A274" s="10" t="s">
        <v>4</v>
      </c>
      <c r="B274" s="114">
        <v>1610.2778443284233</v>
      </c>
      <c r="C274" s="114">
        <v>1887.703010096267</v>
      </c>
      <c r="D274" s="114">
        <v>1740.9607464942951</v>
      </c>
      <c r="E274" s="114">
        <v>870.15775775858867</v>
      </c>
      <c r="F274" s="114">
        <v>1205.0034112149533</v>
      </c>
    </row>
    <row r="275" spans="1:6" x14ac:dyDescent="0.25">
      <c r="A275" s="10" t="s">
        <v>5</v>
      </c>
      <c r="B275" s="114">
        <v>2310.0485344305557</v>
      </c>
      <c r="C275" s="114">
        <v>2708.4074911327602</v>
      </c>
      <c r="D275" s="114">
        <v>2494.7327119787406</v>
      </c>
      <c r="E275" s="114">
        <v>2116.930000276242</v>
      </c>
      <c r="F275" s="114">
        <v>2542.8691545189504</v>
      </c>
    </row>
    <row r="276" spans="1:6" x14ac:dyDescent="0.25">
      <c r="A276" s="10" t="s">
        <v>6</v>
      </c>
      <c r="B276" s="114">
        <v>1450.1607439913757</v>
      </c>
      <c r="C276" s="114">
        <v>1406.7094413210266</v>
      </c>
      <c r="D276" s="114">
        <v>1872.1239207496685</v>
      </c>
      <c r="E276" s="114">
        <v>1675.7980489259694</v>
      </c>
      <c r="F276" s="114">
        <v>1732.000312142337</v>
      </c>
    </row>
    <row r="277" spans="1:6" x14ac:dyDescent="0.25">
      <c r="A277" s="10" t="s">
        <v>150</v>
      </c>
      <c r="B277" s="114">
        <v>1310.7660934695843</v>
      </c>
      <c r="C277" s="114">
        <v>1321.4086225103849</v>
      </c>
      <c r="D277" s="114">
        <v>1339.3107520468791</v>
      </c>
      <c r="E277" s="114">
        <v>1303.2975397739658</v>
      </c>
      <c r="F277" s="114">
        <v>1199</v>
      </c>
    </row>
    <row r="278" spans="1:6" x14ac:dyDescent="0.25">
      <c r="A278" s="10" t="s">
        <v>187</v>
      </c>
      <c r="B278" s="114">
        <v>1654.3459602776484</v>
      </c>
      <c r="C278" s="114">
        <v>1733.8008752251712</v>
      </c>
      <c r="D278" s="114">
        <v>1956.5593248292846</v>
      </c>
      <c r="E278" s="114">
        <v>1416.0900048293659</v>
      </c>
      <c r="F278" s="114">
        <v>1674.8918574719705</v>
      </c>
    </row>
    <row r="279" spans="1:6" x14ac:dyDescent="0.25">
      <c r="A279" s="10" t="s">
        <v>134</v>
      </c>
      <c r="B279" s="114">
        <v>1330.8231527054875</v>
      </c>
      <c r="C279" s="114">
        <v>1103.5550130881375</v>
      </c>
      <c r="D279" s="114">
        <v>1346.549104536241</v>
      </c>
      <c r="E279" s="114">
        <v>1201.5029131831232</v>
      </c>
      <c r="F279" s="114">
        <v>1136.269947853418</v>
      </c>
    </row>
    <row r="280" spans="1:6" x14ac:dyDescent="0.25">
      <c r="A280" s="10" t="s">
        <v>135</v>
      </c>
      <c r="B280" s="114">
        <v>1277.7428684153836</v>
      </c>
      <c r="C280" s="114">
        <v>1623.8131333567771</v>
      </c>
      <c r="D280" s="114">
        <v>1765.129099776135</v>
      </c>
      <c r="E280" s="114">
        <v>1458.0693489364508</v>
      </c>
      <c r="F280" s="114">
        <v>1604.8677866943606</v>
      </c>
    </row>
    <row r="281" spans="1:6" x14ac:dyDescent="0.25">
      <c r="A281" s="10" t="s">
        <v>11</v>
      </c>
      <c r="B281" s="114">
        <v>1531.257352501932</v>
      </c>
      <c r="C281" s="114">
        <v>1591.8667672682395</v>
      </c>
      <c r="D281" s="114">
        <v>1706.3355078569539</v>
      </c>
      <c r="E281" s="114">
        <v>1181.3741343578915</v>
      </c>
      <c r="F281" s="114">
        <v>1094.9566427104721</v>
      </c>
    </row>
    <row r="282" spans="1:6" x14ac:dyDescent="0.25">
      <c r="A282" s="10" t="s">
        <v>12</v>
      </c>
      <c r="B282" s="114">
        <v>2281.8019659585116</v>
      </c>
      <c r="C282" s="114">
        <v>2161.2429282510238</v>
      </c>
      <c r="D282" s="114">
        <v>1812.6903219132273</v>
      </c>
      <c r="E282" s="114">
        <v>1355.5838821245286</v>
      </c>
      <c r="F282" s="114">
        <v>1470.7459636730575</v>
      </c>
    </row>
    <row r="283" spans="1:6" x14ac:dyDescent="0.25">
      <c r="A283" s="10" t="s">
        <v>14</v>
      </c>
      <c r="B283" s="114">
        <v>1179.6406301109639</v>
      </c>
      <c r="C283" s="114">
        <v>1351.4724319711693</v>
      </c>
      <c r="D283" s="114">
        <v>1123.8670757970413</v>
      </c>
      <c r="E283" s="114">
        <v>896.69426367232495</v>
      </c>
      <c r="F283" s="114">
        <v>1038.7036094032549</v>
      </c>
    </row>
    <row r="284" spans="1:6" x14ac:dyDescent="0.25">
      <c r="A284" s="10" t="s">
        <v>16</v>
      </c>
      <c r="B284" s="115"/>
      <c r="C284" s="115"/>
      <c r="D284" s="115"/>
      <c r="E284" s="115"/>
      <c r="F284" s="115"/>
    </row>
    <row r="285" spans="1:6" x14ac:dyDescent="0.25">
      <c r="A285" s="16" t="s">
        <v>17</v>
      </c>
      <c r="B285" s="116">
        <v>1472.4728220305615</v>
      </c>
      <c r="C285" s="116">
        <v>1576.1291511055758</v>
      </c>
      <c r="D285" s="116">
        <v>1730.3614608445578</v>
      </c>
      <c r="E285" s="116">
        <v>1308.0154834892141</v>
      </c>
      <c r="F285" s="116">
        <v>1410</v>
      </c>
    </row>
    <row r="286" spans="1:6" x14ac:dyDescent="0.25">
      <c r="A286" s="551" t="s">
        <v>893</v>
      </c>
      <c r="B286" s="551"/>
      <c r="C286" s="551"/>
      <c r="D286" s="551"/>
      <c r="E286" s="551"/>
      <c r="F286" s="551"/>
    </row>
    <row r="287" spans="1:6" x14ac:dyDescent="0.25">
      <c r="A287" s="552" t="s">
        <v>151</v>
      </c>
      <c r="B287" s="552"/>
      <c r="C287" s="552"/>
      <c r="D287" s="552"/>
      <c r="E287" s="552"/>
      <c r="F287" s="552"/>
    </row>
    <row r="290" spans="1:6" x14ac:dyDescent="0.25">
      <c r="A290" s="501" t="s">
        <v>894</v>
      </c>
      <c r="B290" s="503"/>
      <c r="C290" s="503"/>
      <c r="D290" s="503"/>
      <c r="E290" s="503"/>
      <c r="F290" s="503"/>
    </row>
    <row r="291" spans="1:6" x14ac:dyDescent="0.25">
      <c r="A291" s="8" t="s">
        <v>0</v>
      </c>
      <c r="B291" s="8">
        <v>2017</v>
      </c>
      <c r="C291" s="8">
        <v>2018</v>
      </c>
      <c r="D291" s="8">
        <v>2019</v>
      </c>
      <c r="E291" s="8">
        <v>2020</v>
      </c>
      <c r="F291" s="8">
        <v>2021</v>
      </c>
    </row>
    <row r="292" spans="1:6" x14ac:dyDescent="0.25">
      <c r="A292" s="10" t="s">
        <v>4</v>
      </c>
      <c r="B292" s="104">
        <v>4.1000000000000002E-2</v>
      </c>
      <c r="C292" s="104">
        <v>4.168172829536216E-2</v>
      </c>
      <c r="D292" s="104">
        <v>3.4244412004066763E-2</v>
      </c>
      <c r="E292" s="104">
        <v>3.810960855311344E-2</v>
      </c>
      <c r="F292" s="104">
        <v>4.2999999999999997E-2</v>
      </c>
    </row>
    <row r="293" spans="1:6" x14ac:dyDescent="0.25">
      <c r="A293" s="10" t="s">
        <v>5</v>
      </c>
      <c r="B293" s="104">
        <v>3.5000000000000003E-2</v>
      </c>
      <c r="C293" s="104">
        <v>3.6559002958529069E-2</v>
      </c>
      <c r="D293" s="104">
        <v>3.5839816767763995E-2</v>
      </c>
      <c r="E293" s="104">
        <v>3.480491536474651E-2</v>
      </c>
      <c r="F293" s="104">
        <v>3.9E-2</v>
      </c>
    </row>
    <row r="294" spans="1:6" x14ac:dyDescent="0.25">
      <c r="A294" s="10" t="s">
        <v>6</v>
      </c>
      <c r="B294" s="104">
        <v>5.2999999999999999E-2</v>
      </c>
      <c r="C294" s="104">
        <v>5.8570283928250408E-2</v>
      </c>
      <c r="D294" s="104">
        <v>5.6621002528822205E-2</v>
      </c>
      <c r="E294" s="104">
        <v>4.932718701044788E-2</v>
      </c>
      <c r="F294" s="104">
        <v>5.1999999999999998E-2</v>
      </c>
    </row>
    <row r="295" spans="1:6" x14ac:dyDescent="0.25">
      <c r="A295" s="10" t="s">
        <v>34</v>
      </c>
      <c r="B295" s="104">
        <v>4.2000000000000003E-2</v>
      </c>
      <c r="C295" s="104">
        <v>4.6073678217903417E-2</v>
      </c>
      <c r="D295" s="104">
        <v>4.4030121044963823E-2</v>
      </c>
      <c r="E295" s="104">
        <v>3.5512419300547181E-2</v>
      </c>
      <c r="F295" s="104">
        <v>3.9E-2</v>
      </c>
    </row>
    <row r="296" spans="1:6" x14ac:dyDescent="0.25">
      <c r="A296" s="10" t="s">
        <v>187</v>
      </c>
      <c r="B296" s="104">
        <v>5.8999999999999997E-2</v>
      </c>
      <c r="C296" s="104">
        <v>6.3384587107557219E-2</v>
      </c>
      <c r="D296" s="104">
        <v>6.1016813789849314E-2</v>
      </c>
      <c r="E296" s="104">
        <v>5.7099846453723006E-2</v>
      </c>
      <c r="F296" s="104">
        <v>0.06</v>
      </c>
    </row>
    <row r="297" spans="1:6" x14ac:dyDescent="0.25">
      <c r="A297" s="10" t="s">
        <v>134</v>
      </c>
      <c r="B297" s="104">
        <v>4.4999999999999998E-2</v>
      </c>
      <c r="C297" s="104">
        <v>4.6637137133794186E-2</v>
      </c>
      <c r="D297" s="104">
        <v>4.6193143167727782E-2</v>
      </c>
      <c r="E297" s="104">
        <v>4.1264981330746249E-2</v>
      </c>
      <c r="F297" s="104">
        <v>4.3999999999999997E-2</v>
      </c>
    </row>
    <row r="298" spans="1:6" x14ac:dyDescent="0.25">
      <c r="A298" s="10" t="s">
        <v>10</v>
      </c>
      <c r="B298" s="104"/>
      <c r="C298" s="104"/>
      <c r="D298" s="104">
        <v>5.6146005653625923E-2</v>
      </c>
      <c r="E298" s="104">
        <v>5.2202943761360039E-2</v>
      </c>
      <c r="F298" s="104">
        <v>0.05</v>
      </c>
    </row>
    <row r="299" spans="1:6" x14ac:dyDescent="0.25">
      <c r="A299" s="10" t="s">
        <v>11</v>
      </c>
      <c r="B299" s="104">
        <v>5.0999999999999997E-2</v>
      </c>
      <c r="C299" s="104">
        <v>5.3533857782044517E-2</v>
      </c>
      <c r="D299" s="104">
        <v>5.5820264830931443E-2</v>
      </c>
      <c r="E299" s="104">
        <v>4.9933136083848965E-2</v>
      </c>
      <c r="F299" s="104">
        <v>5.5E-2</v>
      </c>
    </row>
    <row r="300" spans="1:6" x14ac:dyDescent="0.25">
      <c r="A300" s="10" t="s">
        <v>12</v>
      </c>
      <c r="B300" s="104">
        <v>5.5E-2</v>
      </c>
      <c r="C300" s="104">
        <v>6.0607763727744492E-2</v>
      </c>
      <c r="D300" s="104">
        <v>6.4009211798703655E-2</v>
      </c>
      <c r="E300" s="104">
        <v>6.0420347550998739E-2</v>
      </c>
      <c r="F300" s="104">
        <v>6.3E-2</v>
      </c>
    </row>
    <row r="301" spans="1:6" x14ac:dyDescent="0.25">
      <c r="A301" s="10" t="s">
        <v>154</v>
      </c>
      <c r="B301" s="104">
        <v>6.3E-2</v>
      </c>
      <c r="C301" s="104">
        <v>6.5085049641955245E-2</v>
      </c>
      <c r="D301" s="104">
        <v>6.2124290375515048E-2</v>
      </c>
      <c r="E301" s="104">
        <v>6.2531191270658995E-2</v>
      </c>
      <c r="F301" s="104">
        <v>6.6000000000000003E-2</v>
      </c>
    </row>
    <row r="302" spans="1:6" x14ac:dyDescent="0.25">
      <c r="A302" s="10" t="s">
        <v>14</v>
      </c>
      <c r="B302" s="104">
        <v>4.2999999999999997E-2</v>
      </c>
      <c r="C302" s="104">
        <v>4.5759572293437009E-2</v>
      </c>
      <c r="D302" s="104">
        <v>4.3594947979489519E-2</v>
      </c>
      <c r="E302" s="104">
        <v>4.1200377836029728E-2</v>
      </c>
      <c r="F302" s="104">
        <v>4.2000000000000003E-2</v>
      </c>
    </row>
    <row r="303" spans="1:6" x14ac:dyDescent="0.25">
      <c r="A303" s="10" t="s">
        <v>15</v>
      </c>
      <c r="B303" s="104">
        <v>3.6759182727258304E-2</v>
      </c>
      <c r="C303" s="104">
        <v>4.4727104678843901E-2</v>
      </c>
      <c r="D303" s="104">
        <v>4.6974743500400741E-2</v>
      </c>
      <c r="E303" s="104">
        <v>4.5002917689309835E-2</v>
      </c>
      <c r="F303" s="104">
        <v>4.8000000000000001E-2</v>
      </c>
    </row>
    <row r="304" spans="1:6" x14ac:dyDescent="0.25">
      <c r="A304" s="10" t="s">
        <v>16</v>
      </c>
      <c r="B304" s="104">
        <v>0.05</v>
      </c>
      <c r="C304" s="104">
        <v>5.4657446281636109E-2</v>
      </c>
      <c r="D304" s="104">
        <v>5.4309959866827344E-2</v>
      </c>
      <c r="E304" s="104">
        <v>5.36280411311814E-2</v>
      </c>
      <c r="F304" s="104">
        <v>5.1999999999999998E-2</v>
      </c>
    </row>
    <row r="305" spans="1:6" x14ac:dyDescent="0.25">
      <c r="A305" s="16" t="s">
        <v>17</v>
      </c>
      <c r="B305" s="117">
        <v>5.3999999999999999E-2</v>
      </c>
      <c r="C305" s="117">
        <v>5.7487584331112271E-2</v>
      </c>
      <c r="D305" s="117">
        <v>5.6034083217097276E-2</v>
      </c>
      <c r="E305" s="117">
        <v>5.2856481564519414E-2</v>
      </c>
      <c r="F305" s="117">
        <v>5.5E-2</v>
      </c>
    </row>
    <row r="306" spans="1:6" x14ac:dyDescent="0.25">
      <c r="A306" s="510" t="s">
        <v>1</v>
      </c>
      <c r="B306" s="493"/>
      <c r="C306" s="493"/>
      <c r="D306" s="493"/>
      <c r="E306" s="493"/>
      <c r="F306" s="493"/>
    </row>
    <row r="309" spans="1:6" x14ac:dyDescent="0.25">
      <c r="A309" s="252" t="s">
        <v>895</v>
      </c>
    </row>
    <row r="310" spans="1:6" x14ac:dyDescent="0.25">
      <c r="A310" s="118" t="s">
        <v>0</v>
      </c>
      <c r="B310" s="118">
        <v>2017</v>
      </c>
      <c r="C310" s="118">
        <v>2018</v>
      </c>
      <c r="D310" s="118">
        <v>2019</v>
      </c>
      <c r="E310" s="118">
        <v>2020</v>
      </c>
      <c r="F310" s="118">
        <v>2021</v>
      </c>
    </row>
    <row r="311" spans="1:6" ht="39" customHeight="1" x14ac:dyDescent="0.25">
      <c r="A311" s="119" t="s">
        <v>155</v>
      </c>
      <c r="B311" s="124">
        <v>5.7731958762886601E-2</v>
      </c>
      <c r="C311" s="124">
        <v>6.2857142857142861E-2</v>
      </c>
      <c r="D311" s="124">
        <v>5.7894736842105263E-2</v>
      </c>
      <c r="E311" s="124">
        <v>5.3465346534653464E-2</v>
      </c>
      <c r="F311" s="124">
        <v>5.185185185185185E-2</v>
      </c>
    </row>
    <row r="312" spans="1:6" ht="21" x14ac:dyDescent="0.25">
      <c r="A312" s="255" t="s">
        <v>401</v>
      </c>
      <c r="B312" s="124">
        <v>4.3298969072164947E-2</v>
      </c>
      <c r="C312" s="124">
        <v>4.3809523809523812E-2</v>
      </c>
      <c r="D312" s="124">
        <v>5.0877192982456139E-2</v>
      </c>
      <c r="E312" s="124">
        <v>4.1584158415841586E-2</v>
      </c>
      <c r="F312" s="124">
        <v>2.9629629629629631E-2</v>
      </c>
    </row>
    <row r="313" spans="1:6" ht="21.75" customHeight="1" x14ac:dyDescent="0.25">
      <c r="A313" s="119" t="s">
        <v>157</v>
      </c>
      <c r="B313" s="124">
        <v>9.2783505154639179E-2</v>
      </c>
      <c r="C313" s="124">
        <v>8.7619047619047624E-2</v>
      </c>
      <c r="D313" s="124">
        <v>6.8421052631578952E-2</v>
      </c>
      <c r="E313" s="124">
        <v>9.9009900990099015E-2</v>
      </c>
      <c r="F313" s="124">
        <v>0.1037037037037037</v>
      </c>
    </row>
    <row r="314" spans="1:6" ht="43.5" x14ac:dyDescent="0.25">
      <c r="A314" s="119" t="s">
        <v>158</v>
      </c>
      <c r="B314" s="124">
        <v>0</v>
      </c>
      <c r="C314" s="124">
        <v>3.2380952380952378E-2</v>
      </c>
      <c r="D314" s="124">
        <v>2.6315789473684209E-2</v>
      </c>
      <c r="E314" s="124">
        <v>2.3762376237623763E-2</v>
      </c>
      <c r="F314" s="124">
        <v>7.160493827160494E-2</v>
      </c>
    </row>
    <row r="315" spans="1:6" ht="22.5" x14ac:dyDescent="0.25">
      <c r="A315" s="119" t="s">
        <v>159</v>
      </c>
      <c r="B315" s="124">
        <v>2.0618556701030927E-2</v>
      </c>
      <c r="C315" s="124">
        <v>3.4285714285714287E-2</v>
      </c>
      <c r="D315" s="124">
        <v>1.9298245614035089E-2</v>
      </c>
      <c r="E315" s="124">
        <v>2.1782178217821781E-2</v>
      </c>
      <c r="F315" s="124">
        <v>1.7283950617283949E-2</v>
      </c>
    </row>
    <row r="316" spans="1:6" ht="21" x14ac:dyDescent="0.25">
      <c r="A316" s="255" t="s">
        <v>160</v>
      </c>
      <c r="B316" s="124">
        <v>1.0309278350515464E-2</v>
      </c>
      <c r="C316" s="124">
        <v>7.619047619047619E-3</v>
      </c>
      <c r="D316" s="124">
        <v>8.771929824561403E-3</v>
      </c>
      <c r="E316" s="124">
        <v>2.1782178217821781E-2</v>
      </c>
      <c r="F316" s="124">
        <v>2.2222222222222223E-2</v>
      </c>
    </row>
    <row r="317" spans="1:6" x14ac:dyDescent="0.25">
      <c r="A317" s="119" t="s">
        <v>161</v>
      </c>
      <c r="B317" s="124">
        <v>0.14639175257731959</v>
      </c>
      <c r="C317" s="124">
        <v>0.10857142857142857</v>
      </c>
      <c r="D317" s="124">
        <v>0.14736842105263157</v>
      </c>
      <c r="E317" s="124">
        <v>0.10891089108910891</v>
      </c>
      <c r="F317" s="124">
        <v>0.19506172839506172</v>
      </c>
    </row>
    <row r="318" spans="1:6" x14ac:dyDescent="0.25">
      <c r="A318" s="119" t="s">
        <v>162</v>
      </c>
      <c r="B318" s="124">
        <v>0.38350515463917528</v>
      </c>
      <c r="C318" s="124">
        <v>0.34476190476190477</v>
      </c>
      <c r="D318" s="124">
        <v>0.32456140350877194</v>
      </c>
      <c r="E318" s="124">
        <v>0.3584158415841584</v>
      </c>
      <c r="F318" s="124">
        <v>0.35555555555555557</v>
      </c>
    </row>
    <row r="319" spans="1:6" x14ac:dyDescent="0.25">
      <c r="A319" s="119" t="s">
        <v>163</v>
      </c>
      <c r="B319" s="124">
        <v>0.24536082474226803</v>
      </c>
      <c r="C319" s="124">
        <v>0.27809523809523812</v>
      </c>
      <c r="D319" s="124">
        <v>0.29649122807017542</v>
      </c>
      <c r="E319" s="124">
        <v>0.27128712871287131</v>
      </c>
      <c r="F319" s="124">
        <v>0.15308641975308643</v>
      </c>
    </row>
    <row r="320" spans="1:6" x14ac:dyDescent="0.25">
      <c r="A320" s="250" t="s">
        <v>94</v>
      </c>
      <c r="B320" s="251"/>
    </row>
    <row r="321" spans="1:7" x14ac:dyDescent="0.25">
      <c r="A321" s="108"/>
      <c r="B321" s="108"/>
    </row>
    <row r="322" spans="1:7" x14ac:dyDescent="0.25">
      <c r="F322" s="268"/>
    </row>
    <row r="323" spans="1:7" x14ac:dyDescent="0.25">
      <c r="A323" s="465" t="s">
        <v>896</v>
      </c>
      <c r="F323" s="268"/>
    </row>
    <row r="324" spans="1:7" x14ac:dyDescent="0.25">
      <c r="A324" s="8" t="s">
        <v>0</v>
      </c>
      <c r="B324" s="9">
        <v>2018</v>
      </c>
      <c r="C324" s="9">
        <v>2019</v>
      </c>
      <c r="D324" s="9">
        <v>2020</v>
      </c>
      <c r="E324" s="94">
        <v>2021</v>
      </c>
    </row>
    <row r="325" spans="1:7" x14ac:dyDescent="0.25">
      <c r="A325" s="10" t="s">
        <v>897</v>
      </c>
      <c r="B325" s="269">
        <v>84</v>
      </c>
      <c r="C325" s="269">
        <v>88</v>
      </c>
      <c r="D325" s="269">
        <v>94</v>
      </c>
      <c r="E325" s="269">
        <v>96</v>
      </c>
    </row>
    <row r="326" spans="1:7" x14ac:dyDescent="0.25">
      <c r="A326" s="10" t="s">
        <v>169</v>
      </c>
      <c r="B326" s="269">
        <v>495</v>
      </c>
      <c r="C326" s="269">
        <v>517</v>
      </c>
      <c r="D326" s="269">
        <v>615</v>
      </c>
      <c r="E326" s="269">
        <v>643</v>
      </c>
    </row>
    <row r="327" spans="1:7" x14ac:dyDescent="0.25">
      <c r="A327" s="10" t="s">
        <v>170</v>
      </c>
      <c r="B327" s="269">
        <v>723</v>
      </c>
      <c r="C327" s="269">
        <v>796</v>
      </c>
      <c r="D327" s="269">
        <v>830</v>
      </c>
      <c r="E327" s="269">
        <v>1031</v>
      </c>
    </row>
    <row r="328" spans="1:7" x14ac:dyDescent="0.25">
      <c r="A328" s="16" t="s">
        <v>17</v>
      </c>
      <c r="B328" s="270">
        <v>1302</v>
      </c>
      <c r="C328" s="270">
        <v>1401</v>
      </c>
      <c r="D328" s="270">
        <v>1539</v>
      </c>
      <c r="E328" s="270">
        <v>1770</v>
      </c>
    </row>
    <row r="329" spans="1:7" x14ac:dyDescent="0.25">
      <c r="A329" s="479" t="s">
        <v>898</v>
      </c>
      <c r="E329" s="268"/>
    </row>
    <row r="330" spans="1:7" x14ac:dyDescent="0.25">
      <c r="A330" s="480" t="s">
        <v>899</v>
      </c>
      <c r="E330" s="268"/>
    </row>
    <row r="331" spans="1:7" x14ac:dyDescent="0.25">
      <c r="A331" s="479" t="s">
        <v>168</v>
      </c>
      <c r="B331" s="26"/>
      <c r="C331" s="26"/>
      <c r="D331" s="26"/>
      <c r="E331" s="26"/>
      <c r="F331" s="268"/>
    </row>
    <row r="332" spans="1:7" x14ac:dyDescent="0.25">
      <c r="F332" s="268"/>
    </row>
    <row r="333" spans="1:7" x14ac:dyDescent="0.25">
      <c r="F333" s="268"/>
    </row>
    <row r="334" spans="1:7" x14ac:dyDescent="0.25">
      <c r="A334" s="465" t="s">
        <v>900</v>
      </c>
      <c r="F334" s="268"/>
    </row>
    <row r="335" spans="1:7" x14ac:dyDescent="0.25">
      <c r="A335" s="8" t="s">
        <v>0</v>
      </c>
      <c r="B335" s="547">
        <v>2019</v>
      </c>
      <c r="C335" s="548"/>
      <c r="D335" s="547">
        <v>2020</v>
      </c>
      <c r="E335" s="548"/>
      <c r="F335" s="547">
        <v>2021</v>
      </c>
      <c r="G335" s="548"/>
    </row>
    <row r="336" spans="1:7" ht="23.25" x14ac:dyDescent="0.25">
      <c r="A336" s="8"/>
      <c r="B336" s="118" t="s">
        <v>420</v>
      </c>
      <c r="C336" s="118" t="s">
        <v>377</v>
      </c>
      <c r="D336" s="118" t="s">
        <v>407</v>
      </c>
      <c r="E336" s="118" t="s">
        <v>377</v>
      </c>
      <c r="F336" s="118" t="s">
        <v>421</v>
      </c>
      <c r="G336" s="118" t="s">
        <v>377</v>
      </c>
    </row>
    <row r="337" spans="1:10" x14ac:dyDescent="0.25">
      <c r="A337" s="10" t="s">
        <v>171</v>
      </c>
      <c r="B337" s="269">
        <v>11</v>
      </c>
      <c r="C337" s="269">
        <v>5</v>
      </c>
      <c r="D337" s="269">
        <v>29</v>
      </c>
      <c r="E337" s="269">
        <v>6</v>
      </c>
      <c r="F337" s="269">
        <v>6</v>
      </c>
      <c r="G337" s="269">
        <v>2</v>
      </c>
    </row>
    <row r="338" spans="1:10" x14ac:dyDescent="0.25">
      <c r="A338" s="10" t="s">
        <v>169</v>
      </c>
      <c r="B338" s="269">
        <v>96</v>
      </c>
      <c r="C338" s="269">
        <v>21</v>
      </c>
      <c r="D338" s="269">
        <v>85</v>
      </c>
      <c r="E338" s="269">
        <v>26</v>
      </c>
      <c r="F338" s="269">
        <v>99</v>
      </c>
      <c r="G338" s="269">
        <v>31</v>
      </c>
    </row>
    <row r="339" spans="1:10" x14ac:dyDescent="0.25">
      <c r="A339" s="10" t="s">
        <v>170</v>
      </c>
      <c r="B339" s="269">
        <v>98</v>
      </c>
      <c r="C339" s="269">
        <v>20</v>
      </c>
      <c r="D339" s="269">
        <v>139</v>
      </c>
      <c r="E339" s="269">
        <v>25</v>
      </c>
      <c r="F339" s="269">
        <v>174</v>
      </c>
      <c r="G339" s="269">
        <v>30</v>
      </c>
      <c r="J339" s="293"/>
    </row>
    <row r="340" spans="1:10" x14ac:dyDescent="0.25">
      <c r="A340" s="16" t="s">
        <v>17</v>
      </c>
      <c r="B340" s="270">
        <v>205</v>
      </c>
      <c r="C340" s="270">
        <v>46</v>
      </c>
      <c r="D340" s="270">
        <v>253</v>
      </c>
      <c r="E340" s="270">
        <v>57</v>
      </c>
      <c r="F340" s="270">
        <v>279</v>
      </c>
      <c r="G340" s="270">
        <v>63</v>
      </c>
      <c r="I340" s="220"/>
    </row>
    <row r="341" spans="1:10" x14ac:dyDescent="0.25">
      <c r="A341" s="479" t="s">
        <v>901</v>
      </c>
      <c r="E341" s="268"/>
    </row>
    <row r="342" spans="1:10" x14ac:dyDescent="0.25">
      <c r="A342" s="480" t="s">
        <v>902</v>
      </c>
      <c r="E342" s="268"/>
    </row>
    <row r="343" spans="1:10" x14ac:dyDescent="0.25">
      <c r="A343" s="480" t="s">
        <v>903</v>
      </c>
      <c r="B343" s="26"/>
      <c r="C343" s="26"/>
      <c r="D343" s="26"/>
      <c r="E343" s="26"/>
      <c r="F343" s="268"/>
    </row>
    <row r="344" spans="1:10" x14ac:dyDescent="0.25">
      <c r="A344" s="480" t="s">
        <v>904</v>
      </c>
      <c r="F344" s="268"/>
    </row>
    <row r="345" spans="1:10" x14ac:dyDescent="0.25">
      <c r="A345" s="480" t="s">
        <v>168</v>
      </c>
      <c r="F345" s="268"/>
    </row>
    <row r="346" spans="1:10" x14ac:dyDescent="0.25">
      <c r="A346" s="459"/>
      <c r="F346" s="268"/>
    </row>
    <row r="347" spans="1:10" x14ac:dyDescent="0.25">
      <c r="F347" s="268"/>
    </row>
    <row r="348" spans="1:10" x14ac:dyDescent="0.25">
      <c r="A348" s="465" t="s">
        <v>905</v>
      </c>
      <c r="F348" s="268"/>
    </row>
    <row r="349" spans="1:10" x14ac:dyDescent="0.25">
      <c r="A349" s="8" t="s">
        <v>0</v>
      </c>
      <c r="B349" s="547">
        <v>2019</v>
      </c>
      <c r="C349" s="548"/>
      <c r="D349" s="547">
        <v>2020</v>
      </c>
      <c r="E349" s="548"/>
      <c r="F349" s="547">
        <v>2021</v>
      </c>
      <c r="G349" s="548"/>
    </row>
    <row r="350" spans="1:10" x14ac:dyDescent="0.25">
      <c r="A350" s="8"/>
      <c r="B350" s="118" t="s">
        <v>2</v>
      </c>
      <c r="C350" s="118" t="s">
        <v>42</v>
      </c>
      <c r="D350" s="118" t="s">
        <v>2</v>
      </c>
      <c r="E350" s="118" t="s">
        <v>42</v>
      </c>
      <c r="F350" s="118" t="s">
        <v>2</v>
      </c>
      <c r="G350" s="118" t="s">
        <v>42</v>
      </c>
    </row>
    <row r="351" spans="1:10" x14ac:dyDescent="0.25">
      <c r="A351" s="10" t="s">
        <v>172</v>
      </c>
      <c r="B351" s="269">
        <v>67</v>
      </c>
      <c r="C351" s="30">
        <v>0.05</v>
      </c>
      <c r="D351" s="269">
        <v>75</v>
      </c>
      <c r="E351" s="30">
        <v>0.05</v>
      </c>
      <c r="F351" s="269">
        <v>94</v>
      </c>
      <c r="G351" s="30">
        <v>0.06</v>
      </c>
    </row>
    <row r="352" spans="1:10" x14ac:dyDescent="0.25">
      <c r="A352" s="10" t="s">
        <v>173</v>
      </c>
      <c r="B352" s="269">
        <v>185</v>
      </c>
      <c r="C352" s="30">
        <v>0.15</v>
      </c>
      <c r="D352" s="269">
        <v>137</v>
      </c>
      <c r="E352" s="30">
        <v>0.1</v>
      </c>
      <c r="F352" s="269">
        <v>170</v>
      </c>
      <c r="G352" s="30">
        <v>0.11</v>
      </c>
    </row>
    <row r="353" spans="1:7" x14ac:dyDescent="0.25">
      <c r="A353" s="10" t="s">
        <v>174</v>
      </c>
      <c r="B353" s="269">
        <v>232</v>
      </c>
      <c r="C353" s="30">
        <v>0.18</v>
      </c>
      <c r="D353" s="269">
        <v>273</v>
      </c>
      <c r="E353" s="30">
        <v>0.2</v>
      </c>
      <c r="F353" s="269">
        <v>283</v>
      </c>
      <c r="G353" s="30">
        <v>0.18</v>
      </c>
    </row>
    <row r="354" spans="1:7" x14ac:dyDescent="0.25">
      <c r="A354" s="10" t="s">
        <v>175</v>
      </c>
      <c r="B354" s="269">
        <v>305</v>
      </c>
      <c r="C354" s="30">
        <v>0.24</v>
      </c>
      <c r="D354" s="269">
        <v>345</v>
      </c>
      <c r="E354" s="30">
        <v>0.25</v>
      </c>
      <c r="F354" s="269">
        <v>399</v>
      </c>
      <c r="G354" s="30">
        <v>0.25</v>
      </c>
    </row>
    <row r="355" spans="1:7" x14ac:dyDescent="0.25">
      <c r="A355" s="10" t="s">
        <v>176</v>
      </c>
      <c r="B355" s="269">
        <v>265</v>
      </c>
      <c r="C355" s="30">
        <v>0.21</v>
      </c>
      <c r="D355" s="269">
        <v>298</v>
      </c>
      <c r="E355" s="30">
        <v>0.22</v>
      </c>
      <c r="F355" s="269">
        <v>337</v>
      </c>
      <c r="G355" s="30">
        <v>0.22</v>
      </c>
    </row>
    <row r="356" spans="1:7" x14ac:dyDescent="0.25">
      <c r="A356" s="10" t="s">
        <v>23</v>
      </c>
      <c r="B356" s="269">
        <v>212</v>
      </c>
      <c r="C356" s="30">
        <v>0.17</v>
      </c>
      <c r="D356" s="269">
        <v>239</v>
      </c>
      <c r="E356" s="30">
        <v>0.17</v>
      </c>
      <c r="F356" s="269">
        <v>287</v>
      </c>
      <c r="G356" s="30">
        <v>0.18</v>
      </c>
    </row>
    <row r="357" spans="1:7" s="222" customFormat="1" x14ac:dyDescent="0.25">
      <c r="A357" s="16" t="s">
        <v>17</v>
      </c>
      <c r="B357" s="270">
        <v>1266</v>
      </c>
      <c r="C357" s="271">
        <v>1</v>
      </c>
      <c r="D357" s="270">
        <v>1367</v>
      </c>
      <c r="E357" s="271">
        <v>1</v>
      </c>
      <c r="F357" s="270">
        <v>1570</v>
      </c>
      <c r="G357" s="271">
        <v>1</v>
      </c>
    </row>
    <row r="358" spans="1:7" s="222" customFormat="1" x14ac:dyDescent="0.25">
      <c r="A358" s="26" t="s">
        <v>901</v>
      </c>
      <c r="B358" s="311"/>
      <c r="C358" s="311"/>
      <c r="D358" s="311"/>
      <c r="E358" s="312"/>
      <c r="F358" s="311"/>
      <c r="G358" s="312"/>
    </row>
    <row r="359" spans="1:7" x14ac:dyDescent="0.25">
      <c r="A359" s="26" t="s">
        <v>168</v>
      </c>
      <c r="E359" s="268"/>
    </row>
    <row r="360" spans="1:7" x14ac:dyDescent="0.25">
      <c r="F360" s="268"/>
    </row>
    <row r="361" spans="1:7" x14ac:dyDescent="0.25">
      <c r="F361" s="268"/>
    </row>
    <row r="362" spans="1:7" x14ac:dyDescent="0.25">
      <c r="A362" s="465" t="s">
        <v>906</v>
      </c>
      <c r="E362" s="268"/>
    </row>
    <row r="363" spans="1:7" x14ac:dyDescent="0.25">
      <c r="A363" s="8" t="s">
        <v>0</v>
      </c>
      <c r="B363" s="9">
        <v>2019</v>
      </c>
      <c r="C363" s="9">
        <v>2020</v>
      </c>
      <c r="D363" s="94">
        <v>2021</v>
      </c>
      <c r="E363" s="268"/>
    </row>
    <row r="364" spans="1:7" x14ac:dyDescent="0.25">
      <c r="A364" s="10" t="s">
        <v>171</v>
      </c>
      <c r="B364" s="269">
        <v>8</v>
      </c>
      <c r="C364" s="269">
        <v>11</v>
      </c>
      <c r="D364" s="269">
        <v>6</v>
      </c>
      <c r="E364" s="268"/>
    </row>
    <row r="365" spans="1:7" x14ac:dyDescent="0.25">
      <c r="A365" s="10" t="s">
        <v>169</v>
      </c>
      <c r="B365" s="269">
        <v>35</v>
      </c>
      <c r="C365" s="269">
        <v>42</v>
      </c>
      <c r="D365" s="269">
        <v>48</v>
      </c>
      <c r="E365" s="268"/>
    </row>
    <row r="366" spans="1:7" x14ac:dyDescent="0.25">
      <c r="A366" s="10" t="s">
        <v>170</v>
      </c>
      <c r="B366" s="269">
        <v>37</v>
      </c>
      <c r="C366" s="269">
        <v>75</v>
      </c>
      <c r="D366" s="269">
        <v>75</v>
      </c>
      <c r="E366" s="268"/>
    </row>
    <row r="367" spans="1:7" x14ac:dyDescent="0.25">
      <c r="A367" s="16" t="s">
        <v>17</v>
      </c>
      <c r="B367" s="270">
        <v>80</v>
      </c>
      <c r="C367" s="270">
        <v>128</v>
      </c>
      <c r="D367" s="270">
        <v>129</v>
      </c>
      <c r="E367" s="268"/>
    </row>
    <row r="368" spans="1:7" x14ac:dyDescent="0.25">
      <c r="A368" s="460" t="s">
        <v>907</v>
      </c>
      <c r="B368" s="311"/>
      <c r="C368" s="311"/>
      <c r="D368" s="311"/>
      <c r="E368" s="268"/>
    </row>
    <row r="369" spans="1:31" x14ac:dyDescent="0.25">
      <c r="A369" s="26" t="s">
        <v>168</v>
      </c>
      <c r="D369" s="268"/>
      <c r="E369" s="268"/>
    </row>
    <row r="370" spans="1:31" x14ac:dyDescent="0.25">
      <c r="F370" s="268"/>
    </row>
    <row r="371" spans="1:31" x14ac:dyDescent="0.25">
      <c r="F371" s="268"/>
    </row>
    <row r="372" spans="1:31" x14ac:dyDescent="0.25">
      <c r="A372" s="465" t="s">
        <v>908</v>
      </c>
      <c r="E372" s="268"/>
    </row>
    <row r="373" spans="1:31" x14ac:dyDescent="0.25">
      <c r="A373" s="8" t="s">
        <v>0</v>
      </c>
      <c r="B373" s="547">
        <v>2019</v>
      </c>
      <c r="C373" s="548"/>
      <c r="D373" s="547">
        <v>2020</v>
      </c>
      <c r="E373" s="548"/>
      <c r="F373" s="547">
        <v>2021</v>
      </c>
      <c r="G373" s="548"/>
    </row>
    <row r="374" spans="1:31" ht="33" x14ac:dyDescent="0.25">
      <c r="A374" s="8"/>
      <c r="B374" s="100" t="s">
        <v>2</v>
      </c>
      <c r="C374" s="100" t="s">
        <v>177</v>
      </c>
      <c r="D374" s="100" t="s">
        <v>2</v>
      </c>
      <c r="E374" s="100" t="s">
        <v>177</v>
      </c>
      <c r="F374" s="100" t="s">
        <v>2</v>
      </c>
      <c r="G374" s="100" t="s">
        <v>177</v>
      </c>
    </row>
    <row r="375" spans="1:31" x14ac:dyDescent="0.25">
      <c r="A375" s="10" t="s">
        <v>171</v>
      </c>
      <c r="B375" s="269">
        <v>188</v>
      </c>
      <c r="C375" s="272">
        <v>4.3</v>
      </c>
      <c r="D375" s="269">
        <v>239</v>
      </c>
      <c r="E375" s="272">
        <v>4.5999999999999996</v>
      </c>
      <c r="F375" s="269">
        <v>247</v>
      </c>
      <c r="G375" s="272">
        <v>4.7</v>
      </c>
    </row>
    <row r="376" spans="1:31" x14ac:dyDescent="0.25">
      <c r="A376" s="481" t="s">
        <v>901</v>
      </c>
      <c r="B376" s="39"/>
      <c r="C376" s="39"/>
      <c r="D376" s="39"/>
      <c r="E376" s="482"/>
      <c r="F376" s="39"/>
      <c r="G376" s="39"/>
      <c r="H376" s="39"/>
      <c r="I376" s="39"/>
    </row>
    <row r="377" spans="1:31" x14ac:dyDescent="0.25">
      <c r="A377" s="533" t="s">
        <v>909</v>
      </c>
      <c r="B377" s="533"/>
      <c r="C377" s="533"/>
      <c r="D377" s="533"/>
      <c r="E377" s="533"/>
      <c r="F377" s="533"/>
      <c r="G377" s="533"/>
      <c r="H377" s="533"/>
      <c r="I377" s="533"/>
    </row>
    <row r="378" spans="1:31" x14ac:dyDescent="0.25">
      <c r="A378" s="533"/>
      <c r="B378" s="533"/>
      <c r="C378" s="533"/>
      <c r="D378" s="533"/>
      <c r="E378" s="533"/>
      <c r="F378" s="533"/>
      <c r="G378" s="533"/>
      <c r="H378" s="533"/>
      <c r="I378" s="533"/>
    </row>
    <row r="379" spans="1:31" x14ac:dyDescent="0.25">
      <c r="A379" s="481" t="s">
        <v>168</v>
      </c>
      <c r="B379" s="39"/>
      <c r="C379" s="39"/>
      <c r="D379" s="39"/>
      <c r="E379" s="482"/>
      <c r="F379" s="39"/>
      <c r="G379" s="39"/>
      <c r="H379" s="39"/>
      <c r="I379" s="39"/>
    </row>
    <row r="380" spans="1:31" x14ac:dyDescent="0.25">
      <c r="A380" s="306"/>
      <c r="B380" s="306"/>
      <c r="C380" s="307"/>
      <c r="D380" s="307"/>
      <c r="E380" s="307"/>
    </row>
    <row r="382" spans="1:31" x14ac:dyDescent="0.25">
      <c r="A382" s="17" t="s">
        <v>910</v>
      </c>
      <c r="I382" s="39"/>
    </row>
    <row r="383" spans="1:31" x14ac:dyDescent="0.25">
      <c r="A383" s="193" t="s">
        <v>3</v>
      </c>
      <c r="B383" s="23" t="s">
        <v>4</v>
      </c>
      <c r="C383" s="23" t="s">
        <v>5</v>
      </c>
      <c r="D383" s="23" t="s">
        <v>6</v>
      </c>
      <c r="E383" s="23" t="s">
        <v>71</v>
      </c>
      <c r="F383" s="23" t="s">
        <v>7</v>
      </c>
      <c r="G383" s="23" t="s">
        <v>72</v>
      </c>
      <c r="H383" s="23" t="s">
        <v>9</v>
      </c>
      <c r="I383" s="23" t="s">
        <v>10</v>
      </c>
      <c r="J383" s="23" t="s">
        <v>11</v>
      </c>
      <c r="K383" s="23" t="s">
        <v>12</v>
      </c>
      <c r="L383" s="23" t="s">
        <v>13</v>
      </c>
      <c r="M383" s="23" t="s">
        <v>14</v>
      </c>
      <c r="N383" s="23" t="s">
        <v>17</v>
      </c>
      <c r="O383" s="23" t="s">
        <v>42</v>
      </c>
    </row>
    <row r="384" spans="1:31" x14ac:dyDescent="0.25">
      <c r="A384" s="263" t="s">
        <v>73</v>
      </c>
      <c r="B384" s="66">
        <v>0</v>
      </c>
      <c r="C384" s="68">
        <v>969</v>
      </c>
      <c r="D384" s="66">
        <v>17958</v>
      </c>
      <c r="E384" s="66">
        <v>2091</v>
      </c>
      <c r="F384" s="66">
        <v>18302</v>
      </c>
      <c r="G384" s="66">
        <v>4375</v>
      </c>
      <c r="H384" s="66">
        <v>5753</v>
      </c>
      <c r="I384" s="66">
        <v>3195</v>
      </c>
      <c r="J384" s="66">
        <v>407</v>
      </c>
      <c r="K384" s="66">
        <v>561</v>
      </c>
      <c r="L384" s="66">
        <v>8848</v>
      </c>
      <c r="M384" s="66">
        <v>5627</v>
      </c>
      <c r="N384" s="67">
        <v>68086</v>
      </c>
      <c r="O384" s="69">
        <v>2.9777896933295606E-2</v>
      </c>
      <c r="R384" s="310"/>
      <c r="S384" s="310"/>
      <c r="T384" s="310"/>
      <c r="U384" s="310"/>
      <c r="V384" s="310"/>
      <c r="W384" s="310"/>
      <c r="X384" s="310"/>
      <c r="Y384" s="310"/>
      <c r="Z384" s="310"/>
      <c r="AA384" s="310"/>
      <c r="AB384" s="310"/>
      <c r="AC384" s="310"/>
      <c r="AD384" s="310"/>
      <c r="AE384" s="291"/>
    </row>
    <row r="385" spans="1:31" x14ac:dyDescent="0.25">
      <c r="A385" s="264" t="s">
        <v>74</v>
      </c>
      <c r="B385" s="66">
        <v>0</v>
      </c>
      <c r="C385" s="68">
        <v>0</v>
      </c>
      <c r="D385" s="66">
        <v>1324</v>
      </c>
      <c r="E385" s="66">
        <v>2604</v>
      </c>
      <c r="F385" s="66">
        <v>350</v>
      </c>
      <c r="G385" s="66">
        <v>801</v>
      </c>
      <c r="H385" s="66">
        <v>4215</v>
      </c>
      <c r="I385" s="66">
        <v>62</v>
      </c>
      <c r="J385" s="66">
        <v>120</v>
      </c>
      <c r="K385" s="66">
        <v>831</v>
      </c>
      <c r="L385" s="66">
        <v>21101</v>
      </c>
      <c r="M385" s="66">
        <v>9385</v>
      </c>
      <c r="N385" s="67">
        <v>40793</v>
      </c>
      <c r="O385" s="69">
        <v>1.784110903269288E-2</v>
      </c>
      <c r="R385" s="310"/>
      <c r="S385" s="310"/>
      <c r="T385" s="310"/>
      <c r="U385" s="310"/>
      <c r="V385" s="310"/>
      <c r="W385" s="310"/>
      <c r="X385" s="310"/>
      <c r="Y385" s="310"/>
      <c r="Z385" s="310"/>
      <c r="AA385" s="310"/>
      <c r="AB385" s="310"/>
      <c r="AC385" s="310"/>
      <c r="AD385" s="310"/>
      <c r="AE385" s="291"/>
    </row>
    <row r="386" spans="1:31" x14ac:dyDescent="0.25">
      <c r="A386" s="264" t="s">
        <v>75</v>
      </c>
      <c r="B386" s="66">
        <v>0</v>
      </c>
      <c r="C386" s="68">
        <v>866</v>
      </c>
      <c r="D386" s="66">
        <v>36677</v>
      </c>
      <c r="E386" s="66">
        <v>2374</v>
      </c>
      <c r="F386" s="66">
        <v>2112</v>
      </c>
      <c r="G386" s="66">
        <v>1075</v>
      </c>
      <c r="H386" s="66">
        <v>14496</v>
      </c>
      <c r="I386" s="66">
        <v>2371</v>
      </c>
      <c r="J386" s="66">
        <v>335</v>
      </c>
      <c r="K386" s="66">
        <v>1344</v>
      </c>
      <c r="L386" s="66">
        <v>5379</v>
      </c>
      <c r="M386" s="66">
        <v>16775</v>
      </c>
      <c r="N386" s="67">
        <v>83804</v>
      </c>
      <c r="O386" s="69">
        <v>3.6652276159532135E-2</v>
      </c>
      <c r="R386" s="310"/>
      <c r="S386" s="310"/>
      <c r="T386" s="310"/>
      <c r="U386" s="310"/>
      <c r="V386" s="310"/>
      <c r="W386" s="310"/>
      <c r="X386" s="310"/>
      <c r="Y386" s="310"/>
      <c r="Z386" s="310"/>
      <c r="AA386" s="310"/>
      <c r="AB386" s="310"/>
      <c r="AC386" s="310"/>
      <c r="AD386" s="310"/>
      <c r="AE386" s="291"/>
    </row>
    <row r="387" spans="1:31" x14ac:dyDescent="0.25">
      <c r="A387" s="264" t="s">
        <v>76</v>
      </c>
      <c r="B387" s="66">
        <v>1440</v>
      </c>
      <c r="C387" s="68">
        <v>106</v>
      </c>
      <c r="D387" s="66">
        <v>6471</v>
      </c>
      <c r="E387" s="66">
        <v>732</v>
      </c>
      <c r="F387" s="66">
        <v>3353</v>
      </c>
      <c r="G387" s="66">
        <v>7482</v>
      </c>
      <c r="H387" s="66">
        <v>5555</v>
      </c>
      <c r="I387" s="66">
        <v>2575</v>
      </c>
      <c r="J387" s="66">
        <v>1470</v>
      </c>
      <c r="K387" s="66">
        <v>1407</v>
      </c>
      <c r="L387" s="66">
        <v>6458</v>
      </c>
      <c r="M387" s="66">
        <v>13603</v>
      </c>
      <c r="N387" s="67">
        <v>50652</v>
      </c>
      <c r="O387" s="69">
        <v>2.2153012887602283E-2</v>
      </c>
      <c r="R387" s="310"/>
      <c r="S387" s="310"/>
      <c r="T387" s="310"/>
      <c r="U387" s="310"/>
      <c r="V387" s="310"/>
      <c r="W387" s="310"/>
      <c r="X387" s="310"/>
      <c r="Y387" s="310"/>
      <c r="Z387" s="310"/>
      <c r="AA387" s="310"/>
      <c r="AB387" s="310"/>
      <c r="AC387" s="310"/>
      <c r="AD387" s="310"/>
      <c r="AE387" s="291"/>
    </row>
    <row r="388" spans="1:31" x14ac:dyDescent="0.25">
      <c r="A388" s="265" t="s">
        <v>77</v>
      </c>
      <c r="B388" s="67">
        <v>1440</v>
      </c>
      <c r="C388" s="71">
        <v>1941</v>
      </c>
      <c r="D388" s="67">
        <v>62430</v>
      </c>
      <c r="E388" s="67">
        <v>7801</v>
      </c>
      <c r="F388" s="67">
        <v>24117</v>
      </c>
      <c r="G388" s="67">
        <v>13732</v>
      </c>
      <c r="H388" s="67">
        <v>30020</v>
      </c>
      <c r="I388" s="67">
        <v>8203</v>
      </c>
      <c r="J388" s="67">
        <v>2332</v>
      </c>
      <c r="K388" s="67">
        <v>4144</v>
      </c>
      <c r="L388" s="67">
        <v>41786</v>
      </c>
      <c r="M388" s="67">
        <v>45390</v>
      </c>
      <c r="N388" s="67">
        <v>243336</v>
      </c>
      <c r="O388" s="72">
        <v>0.1064247323702438</v>
      </c>
      <c r="R388" s="310"/>
      <c r="S388" s="310"/>
      <c r="T388" s="310"/>
      <c r="U388" s="310"/>
      <c r="V388" s="310"/>
      <c r="W388" s="310"/>
      <c r="X388" s="310"/>
      <c r="Y388" s="310"/>
      <c r="Z388" s="310"/>
      <c r="AA388" s="310"/>
      <c r="AB388" s="310"/>
      <c r="AC388" s="310"/>
      <c r="AD388" s="310"/>
      <c r="AE388" s="291"/>
    </row>
    <row r="389" spans="1:31" x14ac:dyDescent="0.25">
      <c r="A389" s="264" t="s">
        <v>78</v>
      </c>
      <c r="B389" s="66">
        <v>0</v>
      </c>
      <c r="C389" s="68">
        <v>55</v>
      </c>
      <c r="D389" s="66">
        <v>3937</v>
      </c>
      <c r="E389" s="66">
        <v>549</v>
      </c>
      <c r="F389" s="66">
        <v>1663</v>
      </c>
      <c r="G389" s="66">
        <v>44334</v>
      </c>
      <c r="H389" s="66">
        <v>3669</v>
      </c>
      <c r="I389" s="66">
        <v>2363</v>
      </c>
      <c r="J389" s="66">
        <v>130</v>
      </c>
      <c r="K389" s="66">
        <v>209</v>
      </c>
      <c r="L389" s="66">
        <v>7220</v>
      </c>
      <c r="M389" s="66">
        <v>5251</v>
      </c>
      <c r="N389" s="67">
        <v>69380</v>
      </c>
      <c r="O389" s="69">
        <v>3.0343837047734468E-2</v>
      </c>
      <c r="R389" s="310"/>
      <c r="S389" s="310"/>
      <c r="T389" s="310"/>
      <c r="U389" s="310"/>
      <c r="V389" s="310"/>
      <c r="W389" s="310"/>
      <c r="X389" s="310"/>
      <c r="Y389" s="310"/>
      <c r="Z389" s="310"/>
      <c r="AA389" s="310"/>
      <c r="AB389" s="310"/>
      <c r="AC389" s="310"/>
      <c r="AD389" s="310"/>
      <c r="AE389" s="291"/>
    </row>
    <row r="390" spans="1:31" ht="21" x14ac:dyDescent="0.25">
      <c r="A390" s="264" t="s">
        <v>79</v>
      </c>
      <c r="B390" s="66">
        <v>5700</v>
      </c>
      <c r="C390" s="68">
        <v>1537</v>
      </c>
      <c r="D390" s="66">
        <v>119880</v>
      </c>
      <c r="E390" s="66">
        <v>160640</v>
      </c>
      <c r="F390" s="66">
        <v>126637</v>
      </c>
      <c r="G390" s="66">
        <v>240326</v>
      </c>
      <c r="H390" s="66">
        <v>18413</v>
      </c>
      <c r="I390" s="66">
        <v>13321</v>
      </c>
      <c r="J390" s="66">
        <v>50705</v>
      </c>
      <c r="K390" s="66">
        <v>6421</v>
      </c>
      <c r="L390" s="66">
        <v>183350</v>
      </c>
      <c r="M390" s="66">
        <v>86862</v>
      </c>
      <c r="N390" s="67">
        <v>1013792</v>
      </c>
      <c r="O390" s="69">
        <v>0.44338915030695908</v>
      </c>
      <c r="R390" s="310"/>
      <c r="S390" s="310"/>
      <c r="T390" s="310"/>
      <c r="U390" s="310"/>
      <c r="V390" s="310"/>
      <c r="W390" s="310"/>
      <c r="X390" s="310"/>
      <c r="Y390" s="310"/>
      <c r="Z390" s="310"/>
      <c r="AA390" s="310"/>
      <c r="AB390" s="310"/>
      <c r="AC390" s="310"/>
      <c r="AD390" s="310"/>
      <c r="AE390" s="291"/>
    </row>
    <row r="391" spans="1:31" ht="36.75" customHeight="1" x14ac:dyDescent="0.25">
      <c r="A391" s="264" t="s">
        <v>80</v>
      </c>
      <c r="B391" s="66">
        <v>190</v>
      </c>
      <c r="C391" s="68">
        <v>126</v>
      </c>
      <c r="D391" s="66">
        <v>10368</v>
      </c>
      <c r="E391" s="66">
        <v>973</v>
      </c>
      <c r="F391" s="66">
        <v>13507</v>
      </c>
      <c r="G391" s="66">
        <v>76433</v>
      </c>
      <c r="H391" s="66">
        <v>7537</v>
      </c>
      <c r="I391" s="66">
        <v>1363</v>
      </c>
      <c r="J391" s="66">
        <v>101</v>
      </c>
      <c r="K391" s="66">
        <v>6663</v>
      </c>
      <c r="L391" s="66">
        <v>6177</v>
      </c>
      <c r="M391" s="66">
        <v>15944</v>
      </c>
      <c r="N391" s="67">
        <v>139382</v>
      </c>
      <c r="O391" s="69">
        <v>6.0959710224665981E-2</v>
      </c>
      <c r="R391" s="310"/>
      <c r="S391" s="310"/>
      <c r="T391" s="310"/>
      <c r="U391" s="310"/>
      <c r="V391" s="310"/>
      <c r="W391" s="310"/>
      <c r="X391" s="310"/>
      <c r="Y391" s="310"/>
      <c r="Z391" s="310"/>
      <c r="AA391" s="310"/>
      <c r="AB391" s="310"/>
      <c r="AC391" s="310"/>
      <c r="AD391" s="310"/>
      <c r="AE391" s="291"/>
    </row>
    <row r="392" spans="1:31" ht="21" x14ac:dyDescent="0.25">
      <c r="A392" s="265" t="s">
        <v>81</v>
      </c>
      <c r="B392" s="67">
        <v>5890</v>
      </c>
      <c r="C392" s="71">
        <v>1718</v>
      </c>
      <c r="D392" s="67">
        <v>134185</v>
      </c>
      <c r="E392" s="67">
        <v>162162</v>
      </c>
      <c r="F392" s="67">
        <v>141807</v>
      </c>
      <c r="G392" s="67">
        <v>361093</v>
      </c>
      <c r="H392" s="67">
        <v>29619</v>
      </c>
      <c r="I392" s="67">
        <v>17047</v>
      </c>
      <c r="J392" s="67">
        <v>50936</v>
      </c>
      <c r="K392" s="67">
        <v>13293</v>
      </c>
      <c r="L392" s="67">
        <v>196747</v>
      </c>
      <c r="M392" s="67">
        <v>108057</v>
      </c>
      <c r="N392" s="67">
        <v>1222554</v>
      </c>
      <c r="O392" s="72">
        <v>0.53469269757935955</v>
      </c>
      <c r="R392" s="310"/>
      <c r="S392" s="310"/>
      <c r="T392" s="310"/>
      <c r="U392" s="310"/>
      <c r="V392" s="310"/>
      <c r="W392" s="310"/>
      <c r="X392" s="310"/>
      <c r="Y392" s="310"/>
      <c r="Z392" s="310"/>
      <c r="AA392" s="310"/>
      <c r="AB392" s="310"/>
      <c r="AC392" s="310"/>
      <c r="AD392" s="310"/>
      <c r="AE392" s="291"/>
    </row>
    <row r="393" spans="1:31" x14ac:dyDescent="0.25">
      <c r="A393" s="264" t="s">
        <v>82</v>
      </c>
      <c r="B393" s="66">
        <v>948</v>
      </c>
      <c r="C393" s="68">
        <v>40844</v>
      </c>
      <c r="D393" s="66">
        <v>77951</v>
      </c>
      <c r="E393" s="66">
        <v>59836</v>
      </c>
      <c r="F393" s="66">
        <v>128972</v>
      </c>
      <c r="G393" s="66">
        <v>93461</v>
      </c>
      <c r="H393" s="66">
        <v>211294</v>
      </c>
      <c r="I393" s="66">
        <v>5835</v>
      </c>
      <c r="J393" s="66">
        <v>15527</v>
      </c>
      <c r="K393" s="66">
        <v>4709</v>
      </c>
      <c r="L393" s="66">
        <v>156318</v>
      </c>
      <c r="M393" s="66">
        <v>24877</v>
      </c>
      <c r="N393" s="67">
        <v>820572</v>
      </c>
      <c r="O393" s="69">
        <v>0.35888300740751755</v>
      </c>
      <c r="R393" s="310"/>
      <c r="S393" s="310"/>
      <c r="T393" s="310"/>
      <c r="U393" s="310"/>
      <c r="V393" s="310"/>
      <c r="W393" s="310"/>
      <c r="X393" s="310"/>
      <c r="Y393" s="310"/>
      <c r="Z393" s="310"/>
      <c r="AA393" s="310"/>
      <c r="AB393" s="310"/>
      <c r="AC393" s="310"/>
      <c r="AD393" s="310"/>
      <c r="AE393" s="291"/>
    </row>
    <row r="394" spans="1:31" ht="21" x14ac:dyDescent="0.25">
      <c r="A394" s="265" t="s">
        <v>83</v>
      </c>
      <c r="B394" s="67">
        <v>948</v>
      </c>
      <c r="C394" s="71">
        <v>40844</v>
      </c>
      <c r="D394" s="67">
        <v>77951</v>
      </c>
      <c r="E394" s="67">
        <v>59836</v>
      </c>
      <c r="F394" s="67">
        <v>128972</v>
      </c>
      <c r="G394" s="67">
        <v>93461</v>
      </c>
      <c r="H394" s="67">
        <v>211294</v>
      </c>
      <c r="I394" s="67">
        <v>5835</v>
      </c>
      <c r="J394" s="67">
        <v>15527</v>
      </c>
      <c r="K394" s="67">
        <v>4709</v>
      </c>
      <c r="L394" s="67">
        <v>156318</v>
      </c>
      <c r="M394" s="67">
        <v>24877</v>
      </c>
      <c r="N394" s="67">
        <v>820572</v>
      </c>
      <c r="O394" s="72">
        <v>0.35888300740751755</v>
      </c>
      <c r="R394" s="310"/>
      <c r="S394" s="310"/>
      <c r="T394" s="310"/>
      <c r="U394" s="310"/>
      <c r="V394" s="310"/>
      <c r="W394" s="310"/>
      <c r="X394" s="310"/>
      <c r="Y394" s="310"/>
      <c r="Z394" s="310"/>
      <c r="AA394" s="310"/>
      <c r="AB394" s="310"/>
      <c r="AC394" s="310"/>
      <c r="AD394" s="310"/>
      <c r="AE394" s="291"/>
    </row>
    <row r="395" spans="1:31" ht="21" x14ac:dyDescent="0.25">
      <c r="A395" s="265" t="s">
        <v>84</v>
      </c>
      <c r="B395" s="67">
        <v>8278</v>
      </c>
      <c r="C395" s="71">
        <v>44503</v>
      </c>
      <c r="D395" s="67">
        <v>274566</v>
      </c>
      <c r="E395" s="67">
        <v>229799</v>
      </c>
      <c r="F395" s="67">
        <v>294896</v>
      </c>
      <c r="G395" s="67">
        <v>468286</v>
      </c>
      <c r="H395" s="67">
        <v>270933</v>
      </c>
      <c r="I395" s="67">
        <v>31084</v>
      </c>
      <c r="J395" s="67">
        <v>68795</v>
      </c>
      <c r="K395" s="67">
        <v>22146</v>
      </c>
      <c r="L395" s="67">
        <v>394851</v>
      </c>
      <c r="M395" s="67">
        <v>178324</v>
      </c>
      <c r="N395" s="67">
        <v>2286461</v>
      </c>
      <c r="O395" s="72">
        <v>1</v>
      </c>
      <c r="R395" s="310"/>
      <c r="S395" s="310"/>
      <c r="T395" s="310"/>
      <c r="U395" s="310"/>
      <c r="V395" s="310"/>
      <c r="W395" s="310"/>
      <c r="X395" s="310"/>
      <c r="Y395" s="310"/>
      <c r="Z395" s="310"/>
      <c r="AA395" s="310"/>
      <c r="AB395" s="310"/>
      <c r="AC395" s="310"/>
      <c r="AD395" s="310"/>
      <c r="AE395" s="291"/>
    </row>
    <row r="396" spans="1:31" x14ac:dyDescent="0.25">
      <c r="A396" s="265"/>
      <c r="B396" s="67"/>
      <c r="C396" s="71"/>
      <c r="D396" s="67"/>
      <c r="E396" s="67"/>
      <c r="F396" s="67"/>
      <c r="G396" s="67"/>
      <c r="H396" s="67"/>
      <c r="I396" s="67"/>
      <c r="J396" s="67"/>
      <c r="K396" s="67"/>
      <c r="L396" s="67"/>
      <c r="M396" s="67"/>
      <c r="N396" s="67"/>
      <c r="O396" s="73"/>
      <c r="R396" s="310"/>
      <c r="S396" s="310"/>
      <c r="T396" s="310"/>
      <c r="U396" s="310"/>
      <c r="V396" s="310"/>
      <c r="W396" s="310"/>
      <c r="X396" s="310"/>
      <c r="Y396" s="310"/>
      <c r="Z396" s="310"/>
      <c r="AA396" s="310"/>
      <c r="AB396" s="310"/>
      <c r="AC396" s="310"/>
      <c r="AD396" s="310"/>
      <c r="AE396" s="229"/>
    </row>
    <row r="397" spans="1:31" x14ac:dyDescent="0.25">
      <c r="A397" s="70" t="s">
        <v>85</v>
      </c>
      <c r="B397" s="66">
        <v>47928</v>
      </c>
      <c r="C397" s="68">
        <v>440277</v>
      </c>
      <c r="D397" s="66">
        <v>1193019</v>
      </c>
      <c r="E397" s="68">
        <v>4703268</v>
      </c>
      <c r="F397" s="68">
        <v>1019705</v>
      </c>
      <c r="G397" s="68">
        <v>3094348</v>
      </c>
      <c r="H397" s="66">
        <v>1607678</v>
      </c>
      <c r="I397" s="66">
        <v>367729</v>
      </c>
      <c r="J397" s="66">
        <v>494174</v>
      </c>
      <c r="K397" s="66">
        <v>343200</v>
      </c>
      <c r="L397" s="66">
        <v>3005240</v>
      </c>
      <c r="M397" s="66">
        <v>724067</v>
      </c>
      <c r="N397" s="67">
        <v>17040633</v>
      </c>
      <c r="O397" s="74"/>
      <c r="R397" s="310"/>
      <c r="S397" s="310"/>
      <c r="T397" s="310"/>
      <c r="U397" s="310"/>
      <c r="V397" s="310"/>
      <c r="W397" s="310"/>
      <c r="X397" s="310"/>
      <c r="Y397" s="310"/>
      <c r="Z397" s="310"/>
      <c r="AA397" s="310"/>
      <c r="AB397" s="310"/>
      <c r="AC397" s="310"/>
      <c r="AD397" s="310"/>
      <c r="AE397" s="291"/>
    </row>
    <row r="398" spans="1:31" ht="32.25" x14ac:dyDescent="0.25">
      <c r="A398" s="70" t="s">
        <v>911</v>
      </c>
      <c r="B398" s="75">
        <v>0.17271740944750458</v>
      </c>
      <c r="C398" s="483">
        <v>7.4399999999999994E-2</v>
      </c>
      <c r="D398" s="75">
        <v>0.23014386191670042</v>
      </c>
      <c r="E398" s="75">
        <v>4.8859431357090428E-2</v>
      </c>
      <c r="F398" s="75">
        <v>0.28919736590484502</v>
      </c>
      <c r="G398" s="75">
        <v>0.15133591955397388</v>
      </c>
      <c r="H398" s="75">
        <v>0.16852441844697758</v>
      </c>
      <c r="I398" s="75">
        <v>8.4529640033829262E-2</v>
      </c>
      <c r="J398" s="75">
        <v>0.13921209938199905</v>
      </c>
      <c r="K398" s="75">
        <v>6.452797202797203E-2</v>
      </c>
      <c r="L398" s="75">
        <v>0.13138750981618771</v>
      </c>
      <c r="M398" s="73">
        <v>0.24628107619874956</v>
      </c>
      <c r="N398" s="73">
        <v>0.13417699917602827</v>
      </c>
      <c r="O398" s="74"/>
      <c r="R398" s="229"/>
      <c r="S398" s="229"/>
      <c r="T398" s="229"/>
      <c r="U398" s="229"/>
      <c r="V398" s="229"/>
      <c r="W398" s="229"/>
      <c r="X398" s="229"/>
      <c r="Y398" s="229"/>
      <c r="Z398" s="229"/>
      <c r="AA398" s="229"/>
      <c r="AB398" s="229"/>
      <c r="AC398" s="229"/>
      <c r="AD398" s="229"/>
      <c r="AE398" s="291"/>
    </row>
    <row r="399" spans="1:31" x14ac:dyDescent="0.25">
      <c r="A399" s="70"/>
      <c r="B399" s="75"/>
      <c r="C399" s="76"/>
      <c r="D399" s="75"/>
      <c r="E399" s="75"/>
      <c r="F399" s="75"/>
      <c r="G399" s="75"/>
      <c r="H399" s="75"/>
      <c r="I399" s="75"/>
      <c r="J399" s="75"/>
      <c r="K399" s="75"/>
      <c r="L399" s="75"/>
      <c r="M399" s="75"/>
      <c r="N399" s="73"/>
      <c r="O399" s="74"/>
      <c r="R399" s="229"/>
      <c r="S399" s="229"/>
      <c r="T399" s="229"/>
      <c r="U399" s="229"/>
      <c r="V399" s="229"/>
      <c r="W399" s="229"/>
      <c r="X399" s="229"/>
      <c r="Y399" s="229"/>
      <c r="Z399" s="229"/>
      <c r="AA399" s="229"/>
      <c r="AB399" s="229"/>
      <c r="AC399" s="229"/>
      <c r="AD399" s="229"/>
      <c r="AE399" s="291"/>
    </row>
    <row r="400" spans="1:31" ht="21" x14ac:dyDescent="0.25">
      <c r="A400" s="49" t="s">
        <v>87</v>
      </c>
      <c r="B400" s="77">
        <v>0</v>
      </c>
      <c r="C400" s="78">
        <v>0</v>
      </c>
      <c r="D400" s="77">
        <v>0</v>
      </c>
      <c r="E400" s="77">
        <v>0</v>
      </c>
      <c r="F400" s="77">
        <v>0</v>
      </c>
      <c r="G400" s="77">
        <v>0</v>
      </c>
      <c r="H400" s="77">
        <v>0</v>
      </c>
      <c r="I400" s="77">
        <v>0</v>
      </c>
      <c r="J400" s="77">
        <v>0</v>
      </c>
      <c r="K400" s="77">
        <v>0</v>
      </c>
      <c r="L400" s="77">
        <v>1</v>
      </c>
      <c r="M400" s="77">
        <v>1</v>
      </c>
      <c r="N400" s="79">
        <v>2</v>
      </c>
      <c r="O400" s="80"/>
    </row>
    <row r="401" spans="1:15" x14ac:dyDescent="0.25">
      <c r="A401" s="556" t="s">
        <v>912</v>
      </c>
      <c r="B401" s="556"/>
      <c r="C401" s="556"/>
      <c r="D401" s="556"/>
      <c r="E401" s="557"/>
      <c r="F401" s="557"/>
      <c r="G401" s="557"/>
      <c r="H401" s="557"/>
      <c r="I401" s="557"/>
      <c r="J401" s="557"/>
      <c r="K401" s="557"/>
      <c r="L401" s="557"/>
      <c r="M401" s="557"/>
      <c r="N401" s="557"/>
      <c r="O401" s="557"/>
    </row>
    <row r="402" spans="1:15" x14ac:dyDescent="0.25">
      <c r="A402" s="558" t="s">
        <v>711</v>
      </c>
      <c r="B402" s="503"/>
      <c r="C402" s="503"/>
      <c r="D402" s="503"/>
      <c r="E402" s="503"/>
      <c r="F402" s="503"/>
      <c r="G402" s="503"/>
      <c r="H402" s="503"/>
      <c r="I402" s="503"/>
      <c r="J402" s="503"/>
      <c r="K402" s="503"/>
      <c r="L402" s="503"/>
      <c r="M402" s="503"/>
      <c r="N402" s="503"/>
      <c r="O402" s="503"/>
    </row>
    <row r="403" spans="1:15" x14ac:dyDescent="0.25">
      <c r="A403" s="542" t="s">
        <v>419</v>
      </c>
      <c r="B403" s="542"/>
      <c r="C403" s="542"/>
      <c r="D403" s="542"/>
      <c r="E403" s="503"/>
      <c r="F403" s="503"/>
      <c r="G403" s="503"/>
      <c r="H403" s="503"/>
      <c r="I403" s="503"/>
      <c r="J403" s="503"/>
      <c r="K403" s="503"/>
      <c r="L403" s="503"/>
      <c r="M403" s="503"/>
      <c r="N403" s="503"/>
      <c r="O403" s="503"/>
    </row>
  </sheetData>
  <mergeCells count="52">
    <mergeCell ref="J218:K218"/>
    <mergeCell ref="A234:K234"/>
    <mergeCell ref="A176:G176"/>
    <mergeCell ref="D349:E349"/>
    <mergeCell ref="F349:G349"/>
    <mergeCell ref="A401:O401"/>
    <mergeCell ref="A402:O402"/>
    <mergeCell ref="A88:F88"/>
    <mergeCell ref="A92:F92"/>
    <mergeCell ref="A105:E105"/>
    <mergeCell ref="A143:G143"/>
    <mergeCell ref="A145:B145"/>
    <mergeCell ref="A146:A147"/>
    <mergeCell ref="B373:C373"/>
    <mergeCell ref="D373:E373"/>
    <mergeCell ref="F373:G373"/>
    <mergeCell ref="A247:K247"/>
    <mergeCell ref="A248:K248"/>
    <mergeCell ref="A235:K235"/>
    <mergeCell ref="H239:I239"/>
    <mergeCell ref="J239:K239"/>
    <mergeCell ref="A403:O403"/>
    <mergeCell ref="A155:A156"/>
    <mergeCell ref="A58:F58"/>
    <mergeCell ref="A77:F77"/>
    <mergeCell ref="A78:F78"/>
    <mergeCell ref="A96:E96"/>
    <mergeCell ref="B349:C349"/>
    <mergeCell ref="A251:F251"/>
    <mergeCell ref="A286:F286"/>
    <mergeCell ref="A287:F287"/>
    <mergeCell ref="A290:F290"/>
    <mergeCell ref="B335:C335"/>
    <mergeCell ref="D335:E335"/>
    <mergeCell ref="F335:G335"/>
    <mergeCell ref="A306:F306"/>
    <mergeCell ref="A150:A151"/>
    <mergeCell ref="A170:I171"/>
    <mergeCell ref="A377:I378"/>
    <mergeCell ref="A134:E139"/>
    <mergeCell ref="A167:I169"/>
    <mergeCell ref="A21:F21"/>
    <mergeCell ref="A31:F31"/>
    <mergeCell ref="A157:A158"/>
    <mergeCell ref="A160:A161"/>
    <mergeCell ref="A163:B163"/>
    <mergeCell ref="A166:B166"/>
    <mergeCell ref="A153:A154"/>
    <mergeCell ref="A48:F48"/>
    <mergeCell ref="A89:E89"/>
    <mergeCell ref="A115:E115"/>
    <mergeCell ref="H218:I218"/>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P75"/>
  <sheetViews>
    <sheetView topLeftCell="A13" workbookViewId="0"/>
  </sheetViews>
  <sheetFormatPr defaultRowHeight="12" customHeight="1" x14ac:dyDescent="0.15"/>
  <cols>
    <col min="1" max="1" width="23.85546875" style="132" customWidth="1"/>
    <col min="2" max="2" width="14.42578125" style="132" customWidth="1"/>
    <col min="3" max="6" width="9" style="132" customWidth="1"/>
    <col min="7" max="7" width="12.28515625" style="320" customWidth="1"/>
    <col min="8" max="16384" width="9.140625" style="132"/>
  </cols>
  <sheetData>
    <row r="2" spans="1:14" ht="12" customHeight="1" x14ac:dyDescent="0.15">
      <c r="A2" s="319" t="s">
        <v>913</v>
      </c>
    </row>
    <row r="3" spans="1:14" ht="12" customHeight="1" x14ac:dyDescent="0.15">
      <c r="A3" s="330" t="s">
        <v>0</v>
      </c>
      <c r="B3" s="331">
        <v>2017</v>
      </c>
      <c r="C3" s="331">
        <v>2018</v>
      </c>
      <c r="D3" s="331">
        <v>2019</v>
      </c>
      <c r="E3" s="331">
        <v>2020</v>
      </c>
      <c r="F3" s="331">
        <v>2021</v>
      </c>
    </row>
    <row r="4" spans="1:14" ht="12" customHeight="1" x14ac:dyDescent="0.15">
      <c r="A4" s="402" t="s">
        <v>459</v>
      </c>
      <c r="B4" s="403">
        <v>1819</v>
      </c>
      <c r="C4" s="403">
        <v>1672.44</v>
      </c>
      <c r="D4" s="403">
        <v>1642.1164759999999</v>
      </c>
      <c r="E4" s="403">
        <v>1571.2891709333937</v>
      </c>
      <c r="F4" s="403">
        <v>1524.1305315</v>
      </c>
    </row>
    <row r="5" spans="1:14" ht="12" customHeight="1" x14ac:dyDescent="0.15">
      <c r="A5" s="402" t="s">
        <v>426</v>
      </c>
      <c r="B5" s="403">
        <v>1559</v>
      </c>
      <c r="C5" s="403">
        <v>1440.2937894523477</v>
      </c>
      <c r="D5" s="403">
        <v>1467.4541967938303</v>
      </c>
      <c r="E5" s="403">
        <v>1460</v>
      </c>
      <c r="F5" s="403">
        <v>1515</v>
      </c>
    </row>
    <row r="6" spans="1:14" ht="12" customHeight="1" x14ac:dyDescent="0.15">
      <c r="A6" s="402" t="s">
        <v>427</v>
      </c>
      <c r="B6" s="403">
        <v>3378</v>
      </c>
      <c r="C6" s="403">
        <v>3112.733789452348</v>
      </c>
      <c r="D6" s="403">
        <v>3109.5706727938305</v>
      </c>
      <c r="E6" s="403">
        <v>3031.2891709333935</v>
      </c>
      <c r="F6" s="403">
        <v>3039.1305315</v>
      </c>
    </row>
    <row r="7" spans="1:14" ht="112.5" customHeight="1" x14ac:dyDescent="0.15">
      <c r="A7" s="566" t="s">
        <v>914</v>
      </c>
      <c r="B7" s="566"/>
      <c r="C7" s="566"/>
      <c r="D7" s="566"/>
      <c r="E7" s="566"/>
      <c r="F7" s="566"/>
    </row>
    <row r="8" spans="1:14" ht="12" customHeight="1" x14ac:dyDescent="0.15">
      <c r="A8" s="567"/>
      <c r="B8" s="567"/>
      <c r="C8" s="567"/>
      <c r="D8" s="567"/>
      <c r="E8" s="567"/>
      <c r="F8" s="567"/>
    </row>
    <row r="9" spans="1:14" ht="12" customHeight="1" x14ac:dyDescent="0.15">
      <c r="A9" s="567"/>
      <c r="B9" s="567"/>
      <c r="C9" s="567"/>
      <c r="D9" s="567"/>
      <c r="E9" s="567"/>
      <c r="F9" s="567"/>
    </row>
    <row r="10" spans="1:14" ht="12" customHeight="1" x14ac:dyDescent="0.15">
      <c r="A10" s="335" t="s">
        <v>184</v>
      </c>
      <c r="B10" s="322"/>
      <c r="C10" s="322"/>
      <c r="D10" s="322"/>
    </row>
    <row r="11" spans="1:14" ht="12" customHeight="1" x14ac:dyDescent="0.15">
      <c r="A11" s="335"/>
      <c r="B11" s="322"/>
      <c r="C11" s="322"/>
      <c r="D11" s="322"/>
    </row>
    <row r="12" spans="1:14" ht="12" customHeight="1" x14ac:dyDescent="0.15">
      <c r="K12" s="323"/>
      <c r="L12" s="322"/>
      <c r="M12" s="322"/>
      <c r="N12" s="322"/>
    </row>
    <row r="13" spans="1:14" ht="12" customHeight="1" x14ac:dyDescent="0.15">
      <c r="A13" s="319" t="s">
        <v>915</v>
      </c>
      <c r="K13" s="323"/>
      <c r="L13" s="322"/>
      <c r="M13" s="322"/>
      <c r="N13" s="322"/>
    </row>
    <row r="14" spans="1:14" ht="12" customHeight="1" x14ac:dyDescent="0.15">
      <c r="A14" s="329" t="s">
        <v>179</v>
      </c>
      <c r="B14" s="329" t="s">
        <v>346</v>
      </c>
      <c r="C14" s="329" t="s">
        <v>684</v>
      </c>
      <c r="K14" s="323"/>
      <c r="L14" s="322"/>
      <c r="M14" s="322"/>
      <c r="N14" s="322"/>
    </row>
    <row r="15" spans="1:14" ht="12" customHeight="1" x14ac:dyDescent="0.15">
      <c r="A15" s="324" t="s">
        <v>349</v>
      </c>
      <c r="B15" s="325">
        <v>0.72350271432275848</v>
      </c>
      <c r="C15" s="325">
        <v>1</v>
      </c>
      <c r="K15" s="323"/>
      <c r="L15" s="322"/>
      <c r="M15" s="322"/>
      <c r="N15" s="322"/>
    </row>
    <row r="16" spans="1:14" ht="12" customHeight="1" x14ac:dyDescent="0.15">
      <c r="A16" s="324" t="s">
        <v>348</v>
      </c>
      <c r="B16" s="325">
        <v>0.1096978683176429</v>
      </c>
      <c r="C16" s="325"/>
      <c r="D16" s="325"/>
      <c r="K16" s="323"/>
      <c r="L16" s="322"/>
      <c r="M16" s="322"/>
      <c r="N16" s="322"/>
    </row>
    <row r="17" spans="1:7" ht="12" customHeight="1" x14ac:dyDescent="0.15">
      <c r="A17" s="324" t="s">
        <v>680</v>
      </c>
      <c r="B17" s="325">
        <v>0.16679941735959875</v>
      </c>
      <c r="C17" s="325"/>
      <c r="D17" s="325"/>
    </row>
    <row r="18" spans="1:7" ht="12" customHeight="1" x14ac:dyDescent="0.15">
      <c r="A18" s="335" t="s">
        <v>184</v>
      </c>
    </row>
    <row r="19" spans="1:7" ht="12" customHeight="1" x14ac:dyDescent="0.15">
      <c r="A19" s="335"/>
    </row>
    <row r="20" spans="1:7" ht="12" customHeight="1" x14ac:dyDescent="0.15">
      <c r="A20" s="319"/>
    </row>
    <row r="21" spans="1:7" ht="12" customHeight="1" x14ac:dyDescent="0.15">
      <c r="A21" s="319" t="s">
        <v>916</v>
      </c>
    </row>
    <row r="22" spans="1:7" ht="12" customHeight="1" x14ac:dyDescent="0.15">
      <c r="A22" s="327" t="s">
        <v>0</v>
      </c>
      <c r="B22" s="328">
        <v>2017</v>
      </c>
      <c r="C22" s="328">
        <v>2018</v>
      </c>
      <c r="D22" s="328">
        <v>2019</v>
      </c>
      <c r="E22" s="328">
        <v>2020</v>
      </c>
      <c r="F22" s="328">
        <v>2021</v>
      </c>
      <c r="G22" s="328" t="s">
        <v>683</v>
      </c>
    </row>
    <row r="23" spans="1:7" ht="12" customHeight="1" x14ac:dyDescent="0.15">
      <c r="A23" s="393" t="s">
        <v>350</v>
      </c>
      <c r="B23" s="404">
        <v>0.14048143366998253</v>
      </c>
      <c r="C23" s="404">
        <v>0.20326650669556467</v>
      </c>
      <c r="D23" s="404">
        <v>0.26368051025585271</v>
      </c>
      <c r="E23" s="404">
        <v>0.26578821601693181</v>
      </c>
      <c r="F23" s="404">
        <v>0.2417788011801108</v>
      </c>
      <c r="G23" s="404"/>
    </row>
    <row r="24" spans="1:7" ht="12" customHeight="1" x14ac:dyDescent="0.15">
      <c r="A24" s="393" t="s">
        <v>351</v>
      </c>
      <c r="B24" s="404">
        <v>0.83165008732629664</v>
      </c>
      <c r="C24" s="404">
        <v>0.74270454369533245</v>
      </c>
      <c r="D24" s="404">
        <v>0.64398057548742482</v>
      </c>
      <c r="E24" s="404">
        <v>0.58168908308868705</v>
      </c>
      <c r="F24" s="404">
        <v>0.50521695329927319</v>
      </c>
      <c r="G24" s="404"/>
    </row>
    <row r="25" spans="1:7" ht="12" customHeight="1" x14ac:dyDescent="0.15">
      <c r="A25" s="159" t="s">
        <v>352</v>
      </c>
      <c r="B25" s="404">
        <v>1.6629964310122258E-2</v>
      </c>
      <c r="C25" s="404">
        <v>3.3903552906571717E-2</v>
      </c>
      <c r="D25" s="404">
        <v>6.0955280133362322E-2</v>
      </c>
      <c r="E25" s="404">
        <v>5.9124735440704582E-2</v>
      </c>
      <c r="F25" s="404">
        <v>8.5486076131539177E-2</v>
      </c>
      <c r="G25" s="404"/>
    </row>
    <row r="26" spans="1:7" ht="12" customHeight="1" x14ac:dyDescent="0.15">
      <c r="A26" s="159" t="s">
        <v>186</v>
      </c>
      <c r="B26" s="404">
        <v>1.085883514313919E-2</v>
      </c>
      <c r="C26" s="404">
        <v>1.9738369842867094E-2</v>
      </c>
      <c r="D26" s="404">
        <v>3.1021236500688554E-2</v>
      </c>
      <c r="E26" s="404">
        <v>9.332969208711682E-2</v>
      </c>
      <c r="F26" s="404">
        <v>0.16751816938907677</v>
      </c>
      <c r="G26" s="436">
        <v>1</v>
      </c>
    </row>
    <row r="27" spans="1:7" ht="12" customHeight="1" x14ac:dyDescent="0.15">
      <c r="A27" s="81" t="s">
        <v>94</v>
      </c>
    </row>
    <row r="28" spans="1:7" ht="12" customHeight="1" x14ac:dyDescent="0.15">
      <c r="A28" s="81"/>
    </row>
    <row r="29" spans="1:7" ht="12" customHeight="1" x14ac:dyDescent="0.15">
      <c r="A29" s="81"/>
    </row>
    <row r="30" spans="1:7" ht="12" customHeight="1" x14ac:dyDescent="0.15">
      <c r="A30" s="319" t="s">
        <v>917</v>
      </c>
    </row>
    <row r="31" spans="1:7" ht="12" customHeight="1" x14ac:dyDescent="0.15">
      <c r="A31" s="334" t="s">
        <v>3</v>
      </c>
      <c r="B31" s="334">
        <v>2021</v>
      </c>
    </row>
    <row r="32" spans="1:7" ht="12" customHeight="1" x14ac:dyDescent="0.15">
      <c r="A32" s="132" t="s">
        <v>4</v>
      </c>
      <c r="B32" s="437">
        <v>0</v>
      </c>
    </row>
    <row r="33" spans="1:16" ht="12" customHeight="1" x14ac:dyDescent="0.15">
      <c r="A33" s="132" t="s">
        <v>5</v>
      </c>
      <c r="B33" s="332">
        <v>0.14299999999999999</v>
      </c>
      <c r="G33" s="321"/>
      <c r="J33" s="244"/>
      <c r="K33" s="244"/>
      <c r="L33" s="244"/>
      <c r="M33" s="244"/>
      <c r="O33" s="244"/>
      <c r="P33" s="244"/>
    </row>
    <row r="34" spans="1:16" ht="12" customHeight="1" x14ac:dyDescent="0.15">
      <c r="A34" s="244" t="s">
        <v>6</v>
      </c>
      <c r="B34" s="333">
        <v>0.29299999999999998</v>
      </c>
      <c r="G34" s="321"/>
      <c r="J34" s="151"/>
      <c r="K34" s="244"/>
      <c r="L34" s="244"/>
      <c r="M34" s="244"/>
      <c r="O34" s="244"/>
      <c r="P34" s="244"/>
    </row>
    <row r="35" spans="1:16" ht="12" customHeight="1" x14ac:dyDescent="0.15">
      <c r="A35" s="244" t="s">
        <v>71</v>
      </c>
      <c r="B35" s="333">
        <v>3.0000000000000001E-3</v>
      </c>
      <c r="G35" s="321"/>
      <c r="J35" s="151"/>
      <c r="K35" s="244"/>
      <c r="L35" s="244"/>
      <c r="M35" s="244"/>
      <c r="O35" s="244"/>
      <c r="P35" s="244"/>
    </row>
    <row r="36" spans="1:16" ht="12" customHeight="1" x14ac:dyDescent="0.15">
      <c r="A36" s="244" t="s">
        <v>7</v>
      </c>
      <c r="B36" s="333">
        <v>0.27100000000000002</v>
      </c>
      <c r="G36" s="321"/>
      <c r="J36" s="151"/>
      <c r="K36" s="244"/>
      <c r="L36" s="244"/>
      <c r="M36" s="244"/>
      <c r="O36" s="244"/>
      <c r="P36" s="244"/>
    </row>
    <row r="37" spans="1:16" ht="12" customHeight="1" x14ac:dyDescent="0.15">
      <c r="A37" s="244" t="s">
        <v>72</v>
      </c>
      <c r="B37" s="333">
        <v>0.26700000000000002</v>
      </c>
      <c r="G37" s="321"/>
      <c r="J37" s="151"/>
      <c r="K37" s="244"/>
      <c r="L37" s="244"/>
      <c r="M37" s="244"/>
      <c r="O37" s="244"/>
      <c r="P37" s="244"/>
    </row>
    <row r="38" spans="1:16" ht="12" customHeight="1" x14ac:dyDescent="0.15">
      <c r="A38" s="244" t="s">
        <v>15</v>
      </c>
      <c r="B38" s="333">
        <v>0.125</v>
      </c>
      <c r="C38" s="244"/>
      <c r="D38" s="244"/>
      <c r="E38" s="244"/>
      <c r="F38" s="244"/>
      <c r="G38" s="321"/>
      <c r="J38" s="151"/>
      <c r="K38" s="244"/>
      <c r="L38" s="244"/>
      <c r="M38" s="244"/>
      <c r="O38" s="244"/>
      <c r="P38" s="244"/>
    </row>
    <row r="39" spans="1:16" ht="12" customHeight="1" x14ac:dyDescent="0.15">
      <c r="A39" s="244" t="s">
        <v>9</v>
      </c>
      <c r="B39" s="333">
        <v>0.33400000000000002</v>
      </c>
      <c r="C39" s="244"/>
      <c r="D39" s="244"/>
      <c r="E39" s="244"/>
      <c r="F39" s="244"/>
      <c r="G39" s="321"/>
      <c r="J39" s="151"/>
      <c r="K39" s="244"/>
      <c r="L39" s="244"/>
      <c r="M39" s="244"/>
      <c r="O39" s="244"/>
      <c r="P39" s="244"/>
    </row>
    <row r="40" spans="1:16" ht="12" customHeight="1" x14ac:dyDescent="0.15">
      <c r="A40" s="244" t="s">
        <v>13</v>
      </c>
      <c r="B40" s="333">
        <v>0.14599999999999999</v>
      </c>
      <c r="C40" s="244"/>
      <c r="D40" s="244"/>
      <c r="E40" s="244"/>
      <c r="F40" s="244"/>
      <c r="G40" s="321"/>
      <c r="J40" s="151"/>
      <c r="K40" s="244"/>
      <c r="L40" s="244"/>
      <c r="M40" s="244"/>
      <c r="O40" s="244"/>
      <c r="P40" s="244"/>
    </row>
    <row r="41" spans="1:16" ht="12" customHeight="1" x14ac:dyDescent="0.15">
      <c r="A41" s="244" t="s">
        <v>10</v>
      </c>
      <c r="B41" s="333">
        <v>0.45200000000000001</v>
      </c>
      <c r="C41" s="244"/>
      <c r="D41" s="244"/>
      <c r="E41" s="244"/>
      <c r="F41" s="244"/>
      <c r="G41" s="321"/>
      <c r="J41" s="151"/>
      <c r="K41" s="244"/>
      <c r="L41" s="244"/>
      <c r="M41" s="244"/>
      <c r="O41" s="244"/>
      <c r="P41" s="244"/>
    </row>
    <row r="42" spans="1:16" ht="12" customHeight="1" x14ac:dyDescent="0.15">
      <c r="A42" s="244" t="s">
        <v>11</v>
      </c>
      <c r="B42" s="333">
        <v>0.154</v>
      </c>
      <c r="C42" s="244"/>
      <c r="D42" s="244"/>
      <c r="E42" s="244"/>
      <c r="F42" s="244"/>
      <c r="G42" s="321"/>
      <c r="J42" s="149"/>
      <c r="K42" s="244"/>
      <c r="L42" s="244"/>
      <c r="M42" s="244"/>
      <c r="O42" s="244"/>
      <c r="P42" s="244"/>
    </row>
    <row r="43" spans="1:16" ht="12" customHeight="1" x14ac:dyDescent="0.15">
      <c r="A43" s="244" t="s">
        <v>12</v>
      </c>
      <c r="B43" s="333">
        <v>0.312</v>
      </c>
      <c r="G43" s="321"/>
      <c r="J43" s="149"/>
      <c r="K43" s="244"/>
      <c r="L43" s="244"/>
      <c r="M43" s="244"/>
      <c r="O43" s="244"/>
      <c r="P43" s="244"/>
    </row>
    <row r="44" spans="1:16" ht="12" customHeight="1" x14ac:dyDescent="0.15">
      <c r="A44" s="244" t="s">
        <v>14</v>
      </c>
      <c r="B44" s="333">
        <v>0.22500000000000001</v>
      </c>
      <c r="G44" s="321"/>
      <c r="J44" s="244"/>
      <c r="K44" s="244"/>
      <c r="L44" s="244"/>
      <c r="M44" s="244"/>
      <c r="O44" s="244"/>
      <c r="P44" s="244"/>
    </row>
    <row r="45" spans="1:16" ht="12" customHeight="1" x14ac:dyDescent="0.15">
      <c r="A45" s="244" t="s">
        <v>683</v>
      </c>
      <c r="B45" s="435">
        <v>1</v>
      </c>
      <c r="G45" s="321"/>
      <c r="J45" s="244"/>
      <c r="K45" s="244"/>
      <c r="L45" s="244"/>
      <c r="M45" s="244"/>
      <c r="O45" s="244"/>
      <c r="P45" s="244"/>
    </row>
    <row r="46" spans="1:16" ht="12" customHeight="1" x14ac:dyDescent="0.15">
      <c r="A46" s="81" t="s">
        <v>94</v>
      </c>
      <c r="G46" s="321"/>
      <c r="H46" s="244"/>
      <c r="I46" s="244"/>
      <c r="J46" s="244"/>
      <c r="K46" s="244"/>
      <c r="L46" s="244"/>
      <c r="M46" s="244"/>
      <c r="N46" s="244"/>
      <c r="O46" s="244"/>
      <c r="P46" s="244"/>
    </row>
    <row r="47" spans="1:16" ht="12" customHeight="1" x14ac:dyDescent="0.15">
      <c r="A47" s="81"/>
      <c r="G47" s="321"/>
      <c r="H47" s="244"/>
      <c r="I47" s="244"/>
      <c r="J47" s="244"/>
      <c r="K47" s="244"/>
      <c r="L47" s="244"/>
      <c r="M47" s="244"/>
      <c r="N47" s="244"/>
      <c r="O47" s="244"/>
      <c r="P47" s="244"/>
    </row>
    <row r="48" spans="1:16" ht="12" customHeight="1" x14ac:dyDescent="0.15">
      <c r="G48" s="321"/>
      <c r="H48" s="244"/>
      <c r="I48" s="244"/>
      <c r="J48" s="244"/>
      <c r="K48" s="244"/>
      <c r="L48" s="244"/>
      <c r="M48" s="244"/>
      <c r="N48" s="244"/>
      <c r="O48" s="244"/>
      <c r="P48" s="244"/>
    </row>
    <row r="49" spans="1:16" ht="12" customHeight="1" x14ac:dyDescent="0.15">
      <c r="A49" s="319" t="s">
        <v>918</v>
      </c>
      <c r="B49" s="244"/>
      <c r="C49" s="244"/>
      <c r="D49" s="244"/>
      <c r="E49" s="244"/>
      <c r="F49" s="244"/>
      <c r="G49" s="321"/>
      <c r="H49" s="244"/>
      <c r="I49" s="244"/>
      <c r="J49" s="244"/>
      <c r="K49" s="244"/>
      <c r="L49" s="244"/>
      <c r="M49" s="244"/>
      <c r="N49" s="244"/>
      <c r="O49" s="244"/>
      <c r="P49" s="244"/>
    </row>
    <row r="50" spans="1:16" ht="12" customHeight="1" thickBot="1" x14ac:dyDescent="0.2">
      <c r="A50" s="326" t="s">
        <v>0</v>
      </c>
      <c r="B50" s="141">
        <v>2021</v>
      </c>
      <c r="C50" s="321"/>
      <c r="D50" s="244"/>
      <c r="E50" s="244"/>
      <c r="F50" s="244"/>
      <c r="G50" s="244"/>
      <c r="H50" s="244"/>
      <c r="I50" s="244"/>
      <c r="J50" s="244"/>
      <c r="K50" s="244"/>
      <c r="L50" s="244"/>
    </row>
    <row r="51" spans="1:16" ht="12" customHeight="1" x14ac:dyDescent="0.15">
      <c r="A51" s="150" t="s">
        <v>425</v>
      </c>
      <c r="B51" s="136">
        <v>13829465</v>
      </c>
      <c r="C51" s="321"/>
      <c r="D51" s="244"/>
      <c r="E51" s="244"/>
      <c r="F51" s="244"/>
      <c r="G51" s="244"/>
      <c r="H51" s="244"/>
      <c r="I51" s="244"/>
      <c r="J51" s="244"/>
      <c r="K51" s="244"/>
      <c r="L51" s="244"/>
    </row>
    <row r="52" spans="1:16" ht="12" customHeight="1" x14ac:dyDescent="0.15">
      <c r="A52" s="150" t="s">
        <v>424</v>
      </c>
      <c r="B52" s="136">
        <v>7322255</v>
      </c>
      <c r="C52" s="321"/>
      <c r="D52" s="244"/>
      <c r="E52" s="244"/>
      <c r="F52" s="244"/>
      <c r="G52" s="244"/>
      <c r="H52" s="244"/>
      <c r="I52" s="244"/>
      <c r="J52" s="244"/>
      <c r="K52" s="244"/>
      <c r="L52" s="244"/>
    </row>
    <row r="53" spans="1:16" ht="12" customHeight="1" x14ac:dyDescent="0.15">
      <c r="A53" s="484" t="s">
        <v>17</v>
      </c>
      <c r="B53" s="485">
        <v>21151720</v>
      </c>
      <c r="C53" s="321"/>
      <c r="D53" s="244"/>
      <c r="E53" s="244"/>
      <c r="F53" s="244"/>
      <c r="G53" s="244"/>
      <c r="H53" s="244"/>
      <c r="I53" s="244"/>
      <c r="J53" s="244"/>
      <c r="K53" s="244"/>
      <c r="L53" s="244"/>
    </row>
    <row r="54" spans="1:16" ht="12" customHeight="1" x14ac:dyDescent="0.15">
      <c r="A54" s="81" t="s">
        <v>94</v>
      </c>
      <c r="G54" s="321"/>
      <c r="H54" s="244"/>
      <c r="I54" s="244"/>
      <c r="J54" s="244"/>
      <c r="K54" s="244"/>
      <c r="L54" s="244"/>
      <c r="M54" s="244"/>
      <c r="N54" s="244"/>
      <c r="O54" s="244"/>
      <c r="P54" s="244"/>
    </row>
    <row r="55" spans="1:16" ht="12" customHeight="1" x14ac:dyDescent="0.15">
      <c r="A55" s="244"/>
      <c r="B55" s="244"/>
      <c r="C55" s="244"/>
      <c r="D55" s="244"/>
      <c r="E55" s="244"/>
      <c r="F55" s="244"/>
      <c r="G55" s="321"/>
      <c r="H55" s="244"/>
      <c r="I55" s="244"/>
      <c r="J55" s="244"/>
      <c r="K55" s="244"/>
      <c r="L55" s="244"/>
      <c r="M55" s="244"/>
      <c r="N55" s="244"/>
      <c r="O55" s="244"/>
      <c r="P55" s="244"/>
    </row>
    <row r="56" spans="1:16" ht="12" customHeight="1" x14ac:dyDescent="0.15">
      <c r="A56" s="244"/>
      <c r="B56" s="244"/>
      <c r="C56" s="244"/>
      <c r="D56" s="244"/>
      <c r="E56" s="244"/>
      <c r="F56" s="244"/>
      <c r="G56" s="321"/>
      <c r="H56" s="244"/>
      <c r="I56" s="244"/>
      <c r="J56" s="244"/>
      <c r="K56" s="244"/>
      <c r="L56" s="244"/>
      <c r="M56" s="244"/>
      <c r="N56" s="244"/>
      <c r="O56" s="244"/>
      <c r="P56" s="244"/>
    </row>
    <row r="57" spans="1:16" ht="12" customHeight="1" x14ac:dyDescent="0.15">
      <c r="A57" s="244"/>
      <c r="B57" s="244"/>
      <c r="C57" s="244"/>
      <c r="D57" s="244"/>
      <c r="E57" s="244"/>
      <c r="F57" s="244"/>
      <c r="G57" s="321"/>
      <c r="H57" s="244"/>
      <c r="I57" s="244"/>
      <c r="J57" s="244"/>
      <c r="K57" s="244"/>
      <c r="L57" s="244"/>
      <c r="M57" s="244"/>
      <c r="N57" s="244"/>
      <c r="O57" s="244"/>
      <c r="P57" s="244"/>
    </row>
    <row r="58" spans="1:16" ht="12" customHeight="1" x14ac:dyDescent="0.15">
      <c r="A58" s="244"/>
      <c r="B58" s="244"/>
      <c r="C58" s="244"/>
      <c r="D58" s="244"/>
      <c r="E58" s="244"/>
      <c r="F58" s="244"/>
      <c r="G58" s="321"/>
      <c r="H58" s="244"/>
      <c r="I58" s="244"/>
      <c r="J58" s="244"/>
      <c r="K58" s="244"/>
      <c r="L58" s="244"/>
      <c r="M58" s="244"/>
      <c r="N58" s="244"/>
      <c r="O58" s="244"/>
      <c r="P58" s="244"/>
    </row>
    <row r="59" spans="1:16" ht="12" customHeight="1" x14ac:dyDescent="0.15">
      <c r="A59" s="244"/>
      <c r="B59" s="244"/>
      <c r="C59" s="244"/>
      <c r="D59" s="244"/>
      <c r="E59" s="244"/>
      <c r="F59" s="244"/>
      <c r="G59" s="321"/>
      <c r="H59" s="244"/>
      <c r="I59" s="244"/>
      <c r="J59" s="244"/>
      <c r="K59" s="244"/>
      <c r="L59" s="244"/>
      <c r="M59" s="244"/>
      <c r="N59" s="244"/>
      <c r="O59" s="244"/>
      <c r="P59" s="244"/>
    </row>
    <row r="60" spans="1:16" ht="12" customHeight="1" x14ac:dyDescent="0.15">
      <c r="A60" s="244"/>
      <c r="B60" s="244"/>
      <c r="C60" s="244"/>
      <c r="D60" s="244"/>
      <c r="E60" s="244"/>
      <c r="F60" s="244"/>
      <c r="G60" s="321"/>
      <c r="H60" s="244"/>
      <c r="I60" s="244"/>
      <c r="J60" s="244"/>
      <c r="K60" s="244"/>
      <c r="L60" s="244"/>
      <c r="M60" s="244"/>
      <c r="N60" s="244"/>
      <c r="O60" s="244"/>
      <c r="P60" s="244"/>
    </row>
    <row r="61" spans="1:16" ht="12" customHeight="1" x14ac:dyDescent="0.15">
      <c r="A61" s="244"/>
      <c r="B61" s="244"/>
      <c r="C61" s="244"/>
      <c r="D61" s="244"/>
      <c r="E61" s="244"/>
      <c r="F61" s="244"/>
      <c r="G61" s="321"/>
      <c r="H61" s="244"/>
      <c r="I61" s="244"/>
      <c r="J61" s="244"/>
      <c r="K61" s="244"/>
      <c r="L61" s="244"/>
      <c r="M61" s="244"/>
      <c r="N61" s="244"/>
      <c r="O61" s="244"/>
      <c r="P61" s="244"/>
    </row>
    <row r="62" spans="1:16" ht="12" customHeight="1" x14ac:dyDescent="0.15">
      <c r="A62" s="244"/>
      <c r="B62" s="244"/>
      <c r="C62" s="244"/>
      <c r="D62" s="244"/>
      <c r="E62" s="244"/>
      <c r="F62" s="244"/>
      <c r="G62" s="321"/>
      <c r="H62" s="244"/>
      <c r="I62" s="244"/>
      <c r="J62" s="244"/>
      <c r="K62" s="244"/>
      <c r="L62" s="244"/>
      <c r="M62" s="244"/>
      <c r="N62" s="244"/>
      <c r="O62" s="244"/>
      <c r="P62" s="244"/>
    </row>
    <row r="63" spans="1:16" ht="12" customHeight="1" x14ac:dyDescent="0.15">
      <c r="A63" s="244"/>
      <c r="B63" s="244"/>
      <c r="C63" s="244"/>
      <c r="D63" s="244"/>
      <c r="E63" s="244"/>
      <c r="F63" s="244"/>
      <c r="G63" s="321"/>
      <c r="H63" s="244"/>
      <c r="I63" s="244"/>
      <c r="J63" s="244"/>
      <c r="K63" s="244"/>
      <c r="L63" s="244"/>
      <c r="M63" s="244"/>
      <c r="N63" s="244"/>
      <c r="O63" s="244"/>
      <c r="P63" s="244"/>
    </row>
    <row r="64" spans="1:16" ht="10.5" customHeight="1" x14ac:dyDescent="0.15">
      <c r="A64" s="244"/>
      <c r="B64" s="244"/>
      <c r="C64" s="244"/>
      <c r="D64" s="244"/>
      <c r="E64" s="244"/>
      <c r="F64" s="244"/>
      <c r="G64" s="321"/>
      <c r="H64" s="244"/>
      <c r="I64" s="244"/>
      <c r="J64" s="244"/>
      <c r="K64" s="244"/>
      <c r="L64" s="244"/>
      <c r="M64" s="244"/>
      <c r="N64" s="244"/>
      <c r="O64" s="244"/>
      <c r="P64" s="244"/>
    </row>
    <row r="65" spans="1:16" ht="12" customHeight="1" x14ac:dyDescent="0.15">
      <c r="A65" s="244"/>
      <c r="B65" s="244"/>
      <c r="C65" s="244"/>
      <c r="D65" s="244"/>
      <c r="E65" s="244"/>
      <c r="F65" s="244"/>
      <c r="G65" s="321"/>
      <c r="H65" s="244"/>
      <c r="I65" s="244"/>
      <c r="J65" s="244"/>
      <c r="K65" s="244"/>
      <c r="L65" s="244"/>
      <c r="M65" s="244"/>
      <c r="N65" s="244"/>
      <c r="O65" s="244"/>
      <c r="P65" s="244"/>
    </row>
    <row r="66" spans="1:16" ht="12" customHeight="1" x14ac:dyDescent="0.15">
      <c r="A66" s="244"/>
      <c r="B66" s="244"/>
      <c r="C66" s="244"/>
      <c r="D66" s="244"/>
      <c r="E66" s="244"/>
      <c r="F66" s="244"/>
      <c r="G66" s="321"/>
      <c r="H66" s="244"/>
      <c r="I66" s="244"/>
      <c r="J66" s="244"/>
      <c r="K66" s="244"/>
      <c r="L66" s="244"/>
      <c r="M66" s="244"/>
      <c r="N66" s="244"/>
      <c r="O66" s="244"/>
      <c r="P66" s="244"/>
    </row>
    <row r="67" spans="1:16" ht="12" customHeight="1" x14ac:dyDescent="0.15">
      <c r="A67" s="244"/>
      <c r="B67" s="244"/>
      <c r="C67" s="244"/>
      <c r="D67" s="244"/>
      <c r="E67" s="244"/>
      <c r="F67" s="244"/>
      <c r="G67" s="321"/>
      <c r="H67" s="244"/>
      <c r="I67" s="244"/>
      <c r="J67" s="244"/>
      <c r="K67" s="244"/>
      <c r="L67" s="244"/>
      <c r="M67" s="244"/>
      <c r="N67" s="244"/>
      <c r="O67" s="244"/>
      <c r="P67" s="244"/>
    </row>
    <row r="68" spans="1:16" ht="12" customHeight="1" x14ac:dyDescent="0.15">
      <c r="A68" s="244"/>
      <c r="B68" s="244"/>
      <c r="C68" s="244"/>
      <c r="D68" s="244"/>
      <c r="E68" s="244"/>
      <c r="F68" s="244"/>
      <c r="G68" s="321"/>
      <c r="H68" s="244"/>
      <c r="I68" s="244"/>
      <c r="J68" s="244"/>
      <c r="K68" s="244"/>
      <c r="L68" s="244"/>
      <c r="M68" s="244"/>
      <c r="N68" s="244"/>
      <c r="O68" s="244"/>
      <c r="P68" s="244"/>
    </row>
    <row r="69" spans="1:16" ht="12" customHeight="1" x14ac:dyDescent="0.15">
      <c r="A69" s="244"/>
      <c r="B69" s="244"/>
      <c r="C69" s="244"/>
      <c r="D69" s="244"/>
      <c r="E69" s="244"/>
      <c r="F69" s="244"/>
      <c r="G69" s="321"/>
      <c r="H69" s="244"/>
      <c r="I69" s="244"/>
      <c r="J69" s="244"/>
      <c r="K69" s="244"/>
      <c r="L69" s="244"/>
      <c r="M69" s="244"/>
      <c r="N69" s="244"/>
      <c r="O69" s="244"/>
      <c r="P69" s="244"/>
    </row>
    <row r="70" spans="1:16" ht="12" customHeight="1" x14ac:dyDescent="0.15">
      <c r="A70" s="244"/>
      <c r="B70" s="244"/>
      <c r="C70" s="244"/>
      <c r="D70" s="244"/>
      <c r="E70" s="244"/>
      <c r="F70" s="244"/>
      <c r="G70" s="321"/>
      <c r="H70" s="244"/>
      <c r="I70" s="244"/>
      <c r="J70" s="244"/>
      <c r="K70" s="244"/>
      <c r="L70" s="244"/>
      <c r="M70" s="244"/>
      <c r="N70" s="244"/>
      <c r="O70" s="244"/>
      <c r="P70" s="244"/>
    </row>
    <row r="71" spans="1:16" ht="12" customHeight="1" x14ac:dyDescent="0.15">
      <c r="A71" s="244"/>
      <c r="B71" s="244"/>
      <c r="C71" s="244"/>
      <c r="D71" s="244"/>
      <c r="E71" s="244"/>
      <c r="F71" s="244"/>
      <c r="G71" s="321"/>
      <c r="H71" s="244"/>
      <c r="I71" s="244"/>
      <c r="J71" s="244"/>
      <c r="K71" s="244"/>
      <c r="L71" s="244"/>
      <c r="M71" s="244"/>
      <c r="N71" s="244"/>
      <c r="O71" s="244"/>
      <c r="P71" s="244"/>
    </row>
    <row r="72" spans="1:16" ht="12" customHeight="1" x14ac:dyDescent="0.15">
      <c r="A72" s="244"/>
      <c r="B72" s="244"/>
      <c r="C72" s="244"/>
      <c r="D72" s="244"/>
      <c r="E72" s="244"/>
      <c r="F72" s="244"/>
      <c r="G72" s="321"/>
      <c r="H72" s="244"/>
      <c r="I72" s="244"/>
      <c r="J72" s="244"/>
      <c r="K72" s="244"/>
      <c r="L72" s="244"/>
      <c r="M72" s="244"/>
      <c r="N72" s="244"/>
      <c r="O72" s="244"/>
      <c r="P72" s="244"/>
    </row>
    <row r="73" spans="1:16" ht="12" customHeight="1" x14ac:dyDescent="0.15">
      <c r="A73" s="244"/>
      <c r="B73" s="244"/>
      <c r="C73" s="244"/>
      <c r="D73" s="244"/>
      <c r="E73" s="244"/>
      <c r="F73" s="244"/>
      <c r="G73" s="321"/>
      <c r="H73" s="244"/>
      <c r="I73" s="244"/>
      <c r="J73" s="244"/>
      <c r="K73" s="244"/>
      <c r="L73" s="244"/>
      <c r="M73" s="244"/>
      <c r="N73" s="244"/>
      <c r="O73" s="244"/>
      <c r="P73" s="244"/>
    </row>
    <row r="74" spans="1:16" ht="12" customHeight="1" x14ac:dyDescent="0.15">
      <c r="A74" s="244"/>
      <c r="B74" s="244"/>
      <c r="C74" s="244"/>
      <c r="D74" s="244"/>
      <c r="E74" s="244"/>
      <c r="F74" s="244"/>
      <c r="G74" s="321"/>
      <c r="H74" s="244"/>
      <c r="I74" s="244"/>
      <c r="J74" s="244"/>
      <c r="K74" s="244"/>
      <c r="L74" s="244"/>
      <c r="M74" s="244"/>
      <c r="N74" s="244"/>
      <c r="O74" s="244"/>
      <c r="P74" s="244"/>
    </row>
    <row r="75" spans="1:16" ht="12" customHeight="1" x14ac:dyDescent="0.15">
      <c r="A75" s="244"/>
      <c r="B75" s="244"/>
      <c r="C75" s="244"/>
      <c r="D75" s="244"/>
      <c r="E75" s="244"/>
      <c r="F75" s="244"/>
      <c r="G75" s="321"/>
      <c r="H75" s="244"/>
      <c r="I75" s="244"/>
      <c r="J75" s="244"/>
      <c r="K75" s="244"/>
      <c r="L75" s="244"/>
      <c r="M75" s="244"/>
      <c r="N75" s="244"/>
      <c r="O75" s="244"/>
      <c r="P75" s="244"/>
    </row>
  </sheetData>
  <mergeCells count="1">
    <mergeCell ref="A7:F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P180"/>
  <sheetViews>
    <sheetView workbookViewId="0"/>
  </sheetViews>
  <sheetFormatPr defaultRowHeight="15" x14ac:dyDescent="0.25"/>
  <cols>
    <col min="1" max="1" width="13.5703125" customWidth="1"/>
    <col min="2" max="2" width="31" customWidth="1"/>
    <col min="3" max="3" width="32.5703125" customWidth="1"/>
  </cols>
  <sheetData>
    <row r="2" spans="1:6" x14ac:dyDescent="0.25">
      <c r="A2" s="130" t="s">
        <v>919</v>
      </c>
      <c r="B2" s="20"/>
      <c r="C2" s="20"/>
      <c r="D2" s="20"/>
      <c r="E2" s="20"/>
      <c r="F2" s="20"/>
    </row>
    <row r="3" spans="1:6" x14ac:dyDescent="0.25">
      <c r="A3" s="174" t="s">
        <v>0</v>
      </c>
      <c r="B3" s="143">
        <v>2017</v>
      </c>
      <c r="C3" s="142">
        <v>2018</v>
      </c>
      <c r="D3" s="141">
        <v>2019</v>
      </c>
      <c r="E3" s="141">
        <v>2020</v>
      </c>
      <c r="F3" s="141">
        <v>2021</v>
      </c>
    </row>
    <row r="4" spans="1:6" x14ac:dyDescent="0.25">
      <c r="A4" s="168" t="s">
        <v>4</v>
      </c>
      <c r="B4" s="175">
        <v>0</v>
      </c>
      <c r="C4" s="175">
        <v>0</v>
      </c>
      <c r="D4" s="175">
        <v>0</v>
      </c>
      <c r="E4" s="176">
        <v>1</v>
      </c>
      <c r="F4" s="176">
        <v>1</v>
      </c>
    </row>
    <row r="5" spans="1:6" x14ac:dyDescent="0.25">
      <c r="A5" s="168" t="s">
        <v>5</v>
      </c>
      <c r="B5" s="175">
        <v>2</v>
      </c>
      <c r="C5" s="175">
        <v>1</v>
      </c>
      <c r="D5" s="175">
        <v>1</v>
      </c>
      <c r="E5" s="176">
        <v>1</v>
      </c>
      <c r="F5" s="176">
        <v>1</v>
      </c>
    </row>
    <row r="6" spans="1:6" x14ac:dyDescent="0.25">
      <c r="A6" s="168" t="s">
        <v>6</v>
      </c>
      <c r="B6" s="175">
        <v>14</v>
      </c>
      <c r="C6" s="175">
        <v>14</v>
      </c>
      <c r="D6" s="175">
        <v>15</v>
      </c>
      <c r="E6" s="176">
        <v>15</v>
      </c>
      <c r="F6" s="176">
        <v>22</v>
      </c>
    </row>
    <row r="7" spans="1:6" x14ac:dyDescent="0.25">
      <c r="A7" s="168" t="s">
        <v>71</v>
      </c>
      <c r="B7" s="175">
        <v>9</v>
      </c>
      <c r="C7" s="175">
        <v>6</v>
      </c>
      <c r="D7" s="175">
        <v>4</v>
      </c>
      <c r="E7" s="176">
        <v>9</v>
      </c>
      <c r="F7" s="176">
        <v>10</v>
      </c>
    </row>
    <row r="8" spans="1:6" x14ac:dyDescent="0.25">
      <c r="A8" s="168" t="s">
        <v>7</v>
      </c>
      <c r="B8" s="175">
        <v>11</v>
      </c>
      <c r="C8" s="175">
        <v>6</v>
      </c>
      <c r="D8" s="175">
        <v>8</v>
      </c>
      <c r="E8" s="176">
        <v>6</v>
      </c>
      <c r="F8" s="176">
        <v>5</v>
      </c>
    </row>
    <row r="9" spans="1:6" x14ac:dyDescent="0.25">
      <c r="A9" s="168" t="s">
        <v>187</v>
      </c>
      <c r="B9" s="175">
        <v>21</v>
      </c>
      <c r="C9" s="175">
        <v>22</v>
      </c>
      <c r="D9" s="175">
        <v>15</v>
      </c>
      <c r="E9" s="176">
        <v>15</v>
      </c>
      <c r="F9" s="176">
        <v>18</v>
      </c>
    </row>
    <row r="10" spans="1:6" x14ac:dyDescent="0.25">
      <c r="A10" s="168" t="s">
        <v>9</v>
      </c>
      <c r="B10" s="175">
        <v>32</v>
      </c>
      <c r="C10" s="175">
        <v>38</v>
      </c>
      <c r="D10" s="175">
        <v>33</v>
      </c>
      <c r="E10" s="176">
        <v>32</v>
      </c>
      <c r="F10" s="176">
        <v>32</v>
      </c>
    </row>
    <row r="11" spans="1:6" x14ac:dyDescent="0.25">
      <c r="A11" s="168" t="s">
        <v>13</v>
      </c>
      <c r="B11" s="175">
        <v>14</v>
      </c>
      <c r="C11" s="175">
        <v>14</v>
      </c>
      <c r="D11" s="175">
        <v>13</v>
      </c>
      <c r="E11" s="176">
        <v>13</v>
      </c>
      <c r="F11" s="176">
        <v>13</v>
      </c>
    </row>
    <row r="12" spans="1:6" x14ac:dyDescent="0.25">
      <c r="A12" s="168" t="s">
        <v>10</v>
      </c>
      <c r="B12" s="175">
        <v>1</v>
      </c>
      <c r="C12" s="175">
        <v>3</v>
      </c>
      <c r="D12" s="175">
        <v>4</v>
      </c>
      <c r="E12" s="176">
        <v>2</v>
      </c>
      <c r="F12" s="176">
        <v>4</v>
      </c>
    </row>
    <row r="13" spans="1:6" x14ac:dyDescent="0.25">
      <c r="A13" s="168" t="s">
        <v>11</v>
      </c>
      <c r="B13" s="175">
        <v>7</v>
      </c>
      <c r="C13" s="175">
        <v>5</v>
      </c>
      <c r="D13" s="175">
        <v>3</v>
      </c>
      <c r="E13" s="176">
        <v>9</v>
      </c>
      <c r="F13" s="176">
        <v>10</v>
      </c>
    </row>
    <row r="14" spans="1:6" x14ac:dyDescent="0.25">
      <c r="A14" s="168" t="s">
        <v>12</v>
      </c>
      <c r="B14" s="175">
        <v>13</v>
      </c>
      <c r="C14" s="175">
        <v>15</v>
      </c>
      <c r="D14" s="175">
        <v>12</v>
      </c>
      <c r="E14" s="176">
        <v>19</v>
      </c>
      <c r="F14" s="176">
        <v>21</v>
      </c>
    </row>
    <row r="15" spans="1:6" x14ac:dyDescent="0.25">
      <c r="A15" s="168" t="s">
        <v>14</v>
      </c>
      <c r="B15" s="175">
        <v>1</v>
      </c>
      <c r="C15" s="175">
        <v>1</v>
      </c>
      <c r="D15" s="175">
        <v>1</v>
      </c>
      <c r="E15" s="176">
        <v>3</v>
      </c>
      <c r="F15" s="176">
        <v>1</v>
      </c>
    </row>
    <row r="16" spans="1:6" s="222" customFormat="1" x14ac:dyDescent="0.25">
      <c r="A16" s="397" t="s">
        <v>17</v>
      </c>
      <c r="B16" s="486">
        <v>125</v>
      </c>
      <c r="C16" s="486">
        <v>125</v>
      </c>
      <c r="D16" s="486">
        <v>109</v>
      </c>
      <c r="E16" s="486">
        <v>125</v>
      </c>
      <c r="F16" s="486">
        <v>138</v>
      </c>
    </row>
    <row r="17" spans="1:6" x14ac:dyDescent="0.25">
      <c r="A17" s="81" t="s">
        <v>921</v>
      </c>
      <c r="B17" s="20"/>
      <c r="C17" s="20"/>
      <c r="D17" s="20"/>
      <c r="E17" s="20"/>
      <c r="F17" s="20"/>
    </row>
    <row r="18" spans="1:6" x14ac:dyDescent="0.25">
      <c r="A18" s="81" t="s">
        <v>922</v>
      </c>
      <c r="B18" s="20"/>
      <c r="C18" s="20"/>
      <c r="D18" s="20"/>
      <c r="E18" s="20"/>
      <c r="F18" s="20"/>
    </row>
    <row r="19" spans="1:6" x14ac:dyDescent="0.25">
      <c r="A19" s="20"/>
      <c r="B19" s="20"/>
      <c r="C19" s="20"/>
      <c r="D19" s="20"/>
      <c r="E19" s="20"/>
      <c r="F19" s="20"/>
    </row>
    <row r="21" spans="1:6" x14ac:dyDescent="0.25">
      <c r="A21" s="462" t="s">
        <v>923</v>
      </c>
      <c r="B21" s="132"/>
      <c r="C21" s="132"/>
    </row>
    <row r="22" spans="1:6" ht="36.75" customHeight="1" x14ac:dyDescent="0.25">
      <c r="A22" s="330" t="s">
        <v>3</v>
      </c>
      <c r="B22" s="408" t="s">
        <v>221</v>
      </c>
      <c r="C22" s="405" t="s">
        <v>471</v>
      </c>
    </row>
    <row r="23" spans="1:6" x14ac:dyDescent="0.25">
      <c r="A23" s="402" t="s">
        <v>72</v>
      </c>
      <c r="B23" s="406" t="s">
        <v>460</v>
      </c>
      <c r="C23" s="407" t="s">
        <v>924</v>
      </c>
    </row>
    <row r="24" spans="1:6" x14ac:dyDescent="0.25">
      <c r="A24" s="402" t="s">
        <v>6</v>
      </c>
      <c r="B24" s="406" t="s">
        <v>461</v>
      </c>
      <c r="C24" s="407" t="s">
        <v>925</v>
      </c>
    </row>
    <row r="25" spans="1:6" x14ac:dyDescent="0.25">
      <c r="A25" s="402" t="s">
        <v>9</v>
      </c>
      <c r="B25" s="406" t="s">
        <v>681</v>
      </c>
      <c r="C25" s="407" t="s">
        <v>926</v>
      </c>
    </row>
    <row r="26" spans="1:6" x14ac:dyDescent="0.25">
      <c r="A26" s="402" t="s">
        <v>12</v>
      </c>
      <c r="B26" s="406" t="s">
        <v>462</v>
      </c>
      <c r="C26" s="407">
        <v>11.2</v>
      </c>
    </row>
    <row r="27" spans="1:6" x14ac:dyDescent="0.25">
      <c r="A27" s="402" t="s">
        <v>5</v>
      </c>
      <c r="B27" s="406" t="s">
        <v>463</v>
      </c>
      <c r="C27" s="407">
        <v>12.1</v>
      </c>
    </row>
    <row r="28" spans="1:6" x14ac:dyDescent="0.25">
      <c r="A28" s="402" t="s">
        <v>9</v>
      </c>
      <c r="B28" s="406" t="s">
        <v>464</v>
      </c>
      <c r="C28" s="407">
        <v>14.3</v>
      </c>
    </row>
    <row r="29" spans="1:6" x14ac:dyDescent="0.25">
      <c r="A29" s="402" t="s">
        <v>6</v>
      </c>
      <c r="B29" s="406" t="s">
        <v>465</v>
      </c>
      <c r="C29" s="407">
        <v>23.7</v>
      </c>
    </row>
    <row r="30" spans="1:6" x14ac:dyDescent="0.25">
      <c r="A30" s="402" t="s">
        <v>12</v>
      </c>
      <c r="B30" s="406" t="s">
        <v>466</v>
      </c>
      <c r="C30" s="407">
        <v>24.4</v>
      </c>
    </row>
    <row r="31" spans="1:6" x14ac:dyDescent="0.25">
      <c r="A31" s="402" t="s">
        <v>9</v>
      </c>
      <c r="B31" s="406" t="s">
        <v>467</v>
      </c>
      <c r="C31" s="407">
        <v>25</v>
      </c>
    </row>
    <row r="32" spans="1:6" x14ac:dyDescent="0.25">
      <c r="A32" s="402" t="s">
        <v>9</v>
      </c>
      <c r="B32" s="406" t="s">
        <v>468</v>
      </c>
      <c r="C32" s="407">
        <v>26.8</v>
      </c>
    </row>
    <row r="33" spans="1:16" x14ac:dyDescent="0.25">
      <c r="A33" s="402" t="s">
        <v>6</v>
      </c>
      <c r="B33" s="406" t="s">
        <v>469</v>
      </c>
      <c r="C33" s="407">
        <v>30</v>
      </c>
    </row>
    <row r="34" spans="1:16" x14ac:dyDescent="0.25">
      <c r="A34" s="402" t="s">
        <v>71</v>
      </c>
      <c r="B34" s="406" t="s">
        <v>470</v>
      </c>
      <c r="C34" s="407">
        <v>47.3</v>
      </c>
    </row>
    <row r="35" spans="1:16" x14ac:dyDescent="0.25">
      <c r="A35" s="81" t="s">
        <v>922</v>
      </c>
      <c r="B35" s="322"/>
      <c r="C35" s="322"/>
      <c r="D35" s="322"/>
      <c r="E35" s="132"/>
      <c r="F35" s="132"/>
    </row>
    <row r="38" spans="1:16" x14ac:dyDescent="0.25">
      <c r="A38" s="139" t="s">
        <v>927</v>
      </c>
    </row>
    <row r="39" spans="1:16" ht="117.75" x14ac:dyDescent="0.25">
      <c r="A39" s="419" t="s">
        <v>514</v>
      </c>
      <c r="B39" s="419" t="s">
        <v>3</v>
      </c>
      <c r="C39" s="419" t="s">
        <v>515</v>
      </c>
      <c r="D39" s="419" t="s">
        <v>516</v>
      </c>
      <c r="E39" s="419" t="s">
        <v>517</v>
      </c>
      <c r="F39" s="419" t="s">
        <v>518</v>
      </c>
      <c r="G39" s="419" t="s">
        <v>519</v>
      </c>
      <c r="H39" s="419" t="s">
        <v>520</v>
      </c>
      <c r="I39" s="419" t="s">
        <v>521</v>
      </c>
      <c r="J39" s="419" t="s">
        <v>522</v>
      </c>
      <c r="K39" s="419" t="s">
        <v>523</v>
      </c>
      <c r="L39" s="419" t="s">
        <v>524</v>
      </c>
      <c r="M39" s="419" t="s">
        <v>525</v>
      </c>
      <c r="N39" s="419" t="s">
        <v>526</v>
      </c>
      <c r="O39" s="419" t="s">
        <v>527</v>
      </c>
      <c r="P39" s="419" t="s">
        <v>234</v>
      </c>
    </row>
    <row r="40" spans="1:16" x14ac:dyDescent="0.25">
      <c r="A40" s="420">
        <v>1</v>
      </c>
      <c r="B40" s="421" t="s">
        <v>4</v>
      </c>
      <c r="C40" s="421" t="s">
        <v>528</v>
      </c>
      <c r="D40" s="422">
        <v>43831</v>
      </c>
      <c r="E40" s="422">
        <v>45657</v>
      </c>
      <c r="F40" s="422">
        <v>45657</v>
      </c>
      <c r="G40" s="423">
        <v>27.39</v>
      </c>
      <c r="H40" s="423">
        <v>27.39</v>
      </c>
      <c r="I40" s="423">
        <v>27.39</v>
      </c>
      <c r="J40" s="423">
        <v>0</v>
      </c>
      <c r="K40" s="424">
        <v>0</v>
      </c>
      <c r="L40" s="423">
        <v>11.01</v>
      </c>
      <c r="M40" s="423">
        <v>4.83</v>
      </c>
      <c r="N40" s="423">
        <v>6.18</v>
      </c>
      <c r="O40" s="423">
        <v>16.38</v>
      </c>
      <c r="P40" s="421" t="s">
        <v>209</v>
      </c>
    </row>
    <row r="41" spans="1:16" x14ac:dyDescent="0.25">
      <c r="A41" s="420">
        <v>2</v>
      </c>
      <c r="B41" s="420" t="s">
        <v>5</v>
      </c>
      <c r="C41" s="420" t="s">
        <v>463</v>
      </c>
      <c r="D41" s="425">
        <v>43362</v>
      </c>
      <c r="E41" s="425">
        <v>44013</v>
      </c>
      <c r="F41" s="425">
        <v>44865</v>
      </c>
      <c r="G41" s="426">
        <v>14.27</v>
      </c>
      <c r="H41" s="426">
        <v>32</v>
      </c>
      <c r="I41" s="426">
        <v>19.899999999999999</v>
      </c>
      <c r="J41" s="426">
        <v>12.1</v>
      </c>
      <c r="K41" s="427">
        <v>0.61</v>
      </c>
      <c r="L41" s="426">
        <v>24.3</v>
      </c>
      <c r="M41" s="426">
        <v>15.02</v>
      </c>
      <c r="N41" s="426">
        <v>9.2799999999999994</v>
      </c>
      <c r="O41" s="426">
        <v>7.7</v>
      </c>
      <c r="P41" s="420" t="s">
        <v>209</v>
      </c>
    </row>
    <row r="42" spans="1:16" x14ac:dyDescent="0.25">
      <c r="A42" s="420">
        <v>3</v>
      </c>
      <c r="B42" s="420" t="s">
        <v>6</v>
      </c>
      <c r="C42" s="420" t="s">
        <v>529</v>
      </c>
      <c r="D42" s="425">
        <v>43382</v>
      </c>
      <c r="E42" s="425">
        <v>43921</v>
      </c>
      <c r="F42" s="425">
        <v>44377</v>
      </c>
      <c r="G42" s="426">
        <v>8.69</v>
      </c>
      <c r="H42" s="426">
        <v>19.7</v>
      </c>
      <c r="I42" s="426">
        <v>19.18</v>
      </c>
      <c r="J42" s="426">
        <v>0.52</v>
      </c>
      <c r="K42" s="427">
        <v>0.03</v>
      </c>
      <c r="L42" s="426">
        <v>19.7</v>
      </c>
      <c r="M42" s="426">
        <v>15.5</v>
      </c>
      <c r="N42" s="426">
        <v>4.2</v>
      </c>
      <c r="O42" s="426">
        <v>0</v>
      </c>
      <c r="P42" s="420" t="s">
        <v>211</v>
      </c>
    </row>
    <row r="43" spans="1:16" x14ac:dyDescent="0.25">
      <c r="A43" s="420">
        <v>4</v>
      </c>
      <c r="B43" s="420" t="s">
        <v>6</v>
      </c>
      <c r="C43" s="420" t="s">
        <v>530</v>
      </c>
      <c r="D43" s="425">
        <v>43930</v>
      </c>
      <c r="E43" s="425">
        <v>44377</v>
      </c>
      <c r="F43" s="425">
        <v>44377</v>
      </c>
      <c r="G43" s="426">
        <v>1.23</v>
      </c>
      <c r="H43" s="426">
        <v>1.23</v>
      </c>
      <c r="I43" s="426">
        <v>1.23</v>
      </c>
      <c r="J43" s="426">
        <v>0</v>
      </c>
      <c r="K43" s="427">
        <v>0</v>
      </c>
      <c r="L43" s="426">
        <v>0.68</v>
      </c>
      <c r="M43" s="426">
        <v>0.72</v>
      </c>
      <c r="N43" s="426">
        <v>-0.04</v>
      </c>
      <c r="O43" s="426">
        <v>0.55000000000000004</v>
      </c>
      <c r="P43" s="420" t="s">
        <v>208</v>
      </c>
    </row>
    <row r="44" spans="1:16" x14ac:dyDescent="0.25">
      <c r="A44" s="420">
        <v>5</v>
      </c>
      <c r="B44" s="420" t="s">
        <v>6</v>
      </c>
      <c r="C44" s="420" t="s">
        <v>531</v>
      </c>
      <c r="D44" s="425">
        <v>44151</v>
      </c>
      <c r="E44" s="425">
        <v>44880</v>
      </c>
      <c r="F44" s="425">
        <v>44243</v>
      </c>
      <c r="G44" s="426">
        <v>7.5</v>
      </c>
      <c r="H44" s="426">
        <v>7.5</v>
      </c>
      <c r="I44" s="426">
        <v>7.5</v>
      </c>
      <c r="J44" s="426">
        <v>0</v>
      </c>
      <c r="K44" s="427">
        <v>0</v>
      </c>
      <c r="L44" s="426">
        <v>0</v>
      </c>
      <c r="M44" s="426">
        <v>0</v>
      </c>
      <c r="N44" s="426">
        <v>0</v>
      </c>
      <c r="O44" s="426">
        <v>7.5</v>
      </c>
      <c r="P44" s="420" t="s">
        <v>208</v>
      </c>
    </row>
    <row r="45" spans="1:16" x14ac:dyDescent="0.25">
      <c r="A45" s="420">
        <v>6</v>
      </c>
      <c r="B45" s="420" t="s">
        <v>6</v>
      </c>
      <c r="C45" s="420" t="s">
        <v>532</v>
      </c>
      <c r="D45" s="425">
        <v>42370</v>
      </c>
      <c r="E45" s="425">
        <v>44561</v>
      </c>
      <c r="F45" s="425">
        <v>44742</v>
      </c>
      <c r="G45" s="426">
        <v>0</v>
      </c>
      <c r="H45" s="426">
        <v>52.3</v>
      </c>
      <c r="I45" s="426">
        <v>52.3</v>
      </c>
      <c r="J45" s="426">
        <v>0</v>
      </c>
      <c r="K45" s="427">
        <v>0</v>
      </c>
      <c r="L45" s="426">
        <v>51.25</v>
      </c>
      <c r="M45" s="426">
        <v>45.16</v>
      </c>
      <c r="N45" s="426">
        <v>6.09</v>
      </c>
      <c r="O45" s="426">
        <v>1.05</v>
      </c>
      <c r="P45" s="420" t="s">
        <v>209</v>
      </c>
    </row>
    <row r="46" spans="1:16" x14ac:dyDescent="0.25">
      <c r="A46" s="420">
        <v>7</v>
      </c>
      <c r="B46" s="420" t="s">
        <v>6</v>
      </c>
      <c r="C46" s="420" t="s">
        <v>533</v>
      </c>
      <c r="D46" s="425">
        <v>43313</v>
      </c>
      <c r="E46" s="425">
        <v>44196</v>
      </c>
      <c r="F46" s="425">
        <v>44469</v>
      </c>
      <c r="G46" s="426">
        <v>3</v>
      </c>
      <c r="H46" s="426">
        <v>5.0999999999999996</v>
      </c>
      <c r="I46" s="426">
        <v>4.8</v>
      </c>
      <c r="J46" s="426">
        <v>0.3</v>
      </c>
      <c r="K46" s="427">
        <v>0.06</v>
      </c>
      <c r="L46" s="426">
        <v>5.0999999999999996</v>
      </c>
      <c r="M46" s="426">
        <v>4.2</v>
      </c>
      <c r="N46" s="426">
        <v>0.9</v>
      </c>
      <c r="O46" s="426">
        <v>0</v>
      </c>
      <c r="P46" s="420" t="s">
        <v>211</v>
      </c>
    </row>
    <row r="47" spans="1:16" x14ac:dyDescent="0.25">
      <c r="A47" s="420">
        <v>8</v>
      </c>
      <c r="B47" s="420" t="s">
        <v>6</v>
      </c>
      <c r="C47" s="420" t="s">
        <v>534</v>
      </c>
      <c r="D47" s="425">
        <v>43710</v>
      </c>
      <c r="E47" s="425">
        <v>44561</v>
      </c>
      <c r="F47" s="425">
        <v>44774</v>
      </c>
      <c r="G47" s="426">
        <v>11.1</v>
      </c>
      <c r="H47" s="426">
        <v>23</v>
      </c>
      <c r="I47" s="426">
        <v>13.5</v>
      </c>
      <c r="J47" s="426">
        <v>9.5</v>
      </c>
      <c r="K47" s="427">
        <v>0.7</v>
      </c>
      <c r="L47" s="426">
        <v>15.3</v>
      </c>
      <c r="M47" s="426">
        <v>7</v>
      </c>
      <c r="N47" s="426">
        <v>8.3000000000000007</v>
      </c>
      <c r="O47" s="426">
        <v>7.7</v>
      </c>
      <c r="P47" s="420" t="s">
        <v>209</v>
      </c>
    </row>
    <row r="48" spans="1:16" x14ac:dyDescent="0.25">
      <c r="A48" s="420">
        <v>9</v>
      </c>
      <c r="B48" s="420" t="s">
        <v>6</v>
      </c>
      <c r="C48" s="420" t="s">
        <v>469</v>
      </c>
      <c r="D48" s="425">
        <v>42753</v>
      </c>
      <c r="E48" s="425">
        <v>43646</v>
      </c>
      <c r="F48" s="425">
        <v>44926</v>
      </c>
      <c r="G48" s="426">
        <v>104.07</v>
      </c>
      <c r="H48" s="426">
        <v>172</v>
      </c>
      <c r="I48" s="426">
        <v>142</v>
      </c>
      <c r="J48" s="426">
        <v>30</v>
      </c>
      <c r="K48" s="427">
        <v>0.21</v>
      </c>
      <c r="L48" s="426">
        <v>154.80000000000001</v>
      </c>
      <c r="M48" s="426">
        <v>134.1</v>
      </c>
      <c r="N48" s="426">
        <v>20.7</v>
      </c>
      <c r="O48" s="426">
        <v>17.2</v>
      </c>
      <c r="P48" s="420" t="s">
        <v>209</v>
      </c>
    </row>
    <row r="49" spans="1:16" x14ac:dyDescent="0.25">
      <c r="A49" s="420">
        <v>10</v>
      </c>
      <c r="B49" s="420" t="s">
        <v>6</v>
      </c>
      <c r="C49" s="420" t="s">
        <v>461</v>
      </c>
      <c r="D49" s="425">
        <v>43101</v>
      </c>
      <c r="E49" s="425">
        <v>45657</v>
      </c>
      <c r="F49" s="425">
        <v>44561</v>
      </c>
      <c r="G49" s="426">
        <v>3.2</v>
      </c>
      <c r="H49" s="426">
        <v>9.4499999999999993</v>
      </c>
      <c r="I49" s="426">
        <v>20.9</v>
      </c>
      <c r="J49" s="426">
        <v>-11.45</v>
      </c>
      <c r="K49" s="427">
        <v>-0.55000000000000004</v>
      </c>
      <c r="L49" s="426">
        <v>9.4499999999999993</v>
      </c>
      <c r="M49" s="426">
        <v>5.4</v>
      </c>
      <c r="N49" s="426">
        <v>4.05</v>
      </c>
      <c r="O49" s="426">
        <v>0</v>
      </c>
      <c r="P49" s="420" t="s">
        <v>208</v>
      </c>
    </row>
    <row r="50" spans="1:16" x14ac:dyDescent="0.25">
      <c r="A50" s="420">
        <v>11</v>
      </c>
      <c r="B50" s="420" t="s">
        <v>6</v>
      </c>
      <c r="C50" s="420" t="s">
        <v>535</v>
      </c>
      <c r="D50" s="425">
        <v>43466</v>
      </c>
      <c r="E50" s="425">
        <v>44561</v>
      </c>
      <c r="F50" s="425">
        <v>45107</v>
      </c>
      <c r="G50" s="426">
        <v>30.53</v>
      </c>
      <c r="H50" s="426">
        <v>37.909999999999997</v>
      </c>
      <c r="I50" s="426">
        <v>30.53</v>
      </c>
      <c r="J50" s="426">
        <v>7.38</v>
      </c>
      <c r="K50" s="427">
        <v>0.24</v>
      </c>
      <c r="L50" s="426">
        <v>9.75</v>
      </c>
      <c r="M50" s="426">
        <v>9</v>
      </c>
      <c r="N50" s="426">
        <v>0.75</v>
      </c>
      <c r="O50" s="426">
        <v>28.16</v>
      </c>
      <c r="P50" s="420" t="s">
        <v>209</v>
      </c>
    </row>
    <row r="51" spans="1:16" x14ac:dyDescent="0.25">
      <c r="A51" s="420">
        <v>12</v>
      </c>
      <c r="B51" s="420" t="s">
        <v>6</v>
      </c>
      <c r="C51" s="420" t="s">
        <v>536</v>
      </c>
      <c r="D51" s="425">
        <v>43617</v>
      </c>
      <c r="E51" s="425">
        <v>44196</v>
      </c>
      <c r="F51" s="425">
        <v>45046</v>
      </c>
      <c r="G51" s="426">
        <v>18</v>
      </c>
      <c r="H51" s="426">
        <v>21.9</v>
      </c>
      <c r="I51" s="426">
        <v>21.9</v>
      </c>
      <c r="J51" s="426">
        <v>0</v>
      </c>
      <c r="K51" s="427">
        <v>0</v>
      </c>
      <c r="L51" s="426">
        <v>12</v>
      </c>
      <c r="M51" s="426">
        <v>0</v>
      </c>
      <c r="N51" s="426">
        <v>12</v>
      </c>
      <c r="O51" s="426">
        <v>9.9</v>
      </c>
      <c r="P51" s="420" t="s">
        <v>209</v>
      </c>
    </row>
    <row r="52" spans="1:16" x14ac:dyDescent="0.25">
      <c r="A52" s="420">
        <v>13</v>
      </c>
      <c r="B52" s="420" t="s">
        <v>6</v>
      </c>
      <c r="C52" s="420" t="s">
        <v>537</v>
      </c>
      <c r="D52" s="425">
        <v>42201</v>
      </c>
      <c r="E52" s="425">
        <v>43646</v>
      </c>
      <c r="F52" s="425">
        <v>44246</v>
      </c>
      <c r="G52" s="426">
        <v>30.7</v>
      </c>
      <c r="H52" s="426">
        <v>36.799999999999997</v>
      </c>
      <c r="I52" s="426">
        <v>45.5</v>
      </c>
      <c r="J52" s="426">
        <v>-8.6999999999999993</v>
      </c>
      <c r="K52" s="427">
        <v>-0.19</v>
      </c>
      <c r="L52" s="426">
        <v>36.799999999999997</v>
      </c>
      <c r="M52" s="426">
        <v>39.4</v>
      </c>
      <c r="N52" s="426">
        <v>-2.6</v>
      </c>
      <c r="O52" s="426">
        <v>0</v>
      </c>
      <c r="P52" s="420" t="s">
        <v>211</v>
      </c>
    </row>
    <row r="53" spans="1:16" x14ac:dyDescent="0.25">
      <c r="A53" s="420">
        <v>14</v>
      </c>
      <c r="B53" s="420" t="s">
        <v>6</v>
      </c>
      <c r="C53" s="420" t="s">
        <v>538</v>
      </c>
      <c r="D53" s="425">
        <v>44378</v>
      </c>
      <c r="E53" s="425">
        <v>45291</v>
      </c>
      <c r="F53" s="425">
        <v>45291</v>
      </c>
      <c r="G53" s="426">
        <v>28</v>
      </c>
      <c r="H53" s="426">
        <v>28</v>
      </c>
      <c r="I53" s="428"/>
      <c r="J53" s="426">
        <v>28</v>
      </c>
      <c r="K53" s="428"/>
      <c r="L53" s="426">
        <v>2.98</v>
      </c>
      <c r="M53" s="428"/>
      <c r="N53" s="426">
        <v>2.98</v>
      </c>
      <c r="O53" s="426">
        <v>25.02</v>
      </c>
      <c r="P53" s="420" t="s">
        <v>208</v>
      </c>
    </row>
    <row r="54" spans="1:16" x14ac:dyDescent="0.25">
      <c r="A54" s="420">
        <v>15</v>
      </c>
      <c r="B54" s="420" t="s">
        <v>6</v>
      </c>
      <c r="C54" s="420" t="s">
        <v>539</v>
      </c>
      <c r="D54" s="425">
        <v>41640</v>
      </c>
      <c r="E54" s="425">
        <v>42735</v>
      </c>
      <c r="F54" s="425">
        <v>44926</v>
      </c>
      <c r="G54" s="426">
        <v>18</v>
      </c>
      <c r="H54" s="426">
        <v>59.85</v>
      </c>
      <c r="I54" s="426">
        <v>59.85</v>
      </c>
      <c r="J54" s="426">
        <v>0</v>
      </c>
      <c r="K54" s="427">
        <v>0</v>
      </c>
      <c r="L54" s="426">
        <v>57.71</v>
      </c>
      <c r="M54" s="426">
        <v>57.71</v>
      </c>
      <c r="N54" s="426">
        <v>0</v>
      </c>
      <c r="O54" s="426">
        <v>2.14</v>
      </c>
      <c r="P54" s="420" t="s">
        <v>209</v>
      </c>
    </row>
    <row r="55" spans="1:16" x14ac:dyDescent="0.25">
      <c r="A55" s="420">
        <v>16</v>
      </c>
      <c r="B55" s="420" t="s">
        <v>6</v>
      </c>
      <c r="C55" s="420" t="s">
        <v>540</v>
      </c>
      <c r="D55" s="425">
        <v>44317</v>
      </c>
      <c r="E55" s="425">
        <v>46752</v>
      </c>
      <c r="F55" s="425">
        <v>46752</v>
      </c>
      <c r="G55" s="426">
        <v>35.1</v>
      </c>
      <c r="H55" s="426">
        <v>35.1</v>
      </c>
      <c r="I55" s="426">
        <v>35.1</v>
      </c>
      <c r="J55" s="426">
        <v>0</v>
      </c>
      <c r="K55" s="427">
        <v>0</v>
      </c>
      <c r="L55" s="426">
        <v>0.45</v>
      </c>
      <c r="M55" s="426">
        <v>0</v>
      </c>
      <c r="N55" s="426">
        <v>0.45</v>
      </c>
      <c r="O55" s="426">
        <v>34.65</v>
      </c>
      <c r="P55" s="420" t="s">
        <v>208</v>
      </c>
    </row>
    <row r="56" spans="1:16" x14ac:dyDescent="0.25">
      <c r="A56" s="420">
        <v>17</v>
      </c>
      <c r="B56" s="420" t="s">
        <v>6</v>
      </c>
      <c r="C56" s="420" t="s">
        <v>541</v>
      </c>
      <c r="D56" s="425">
        <v>44196</v>
      </c>
      <c r="E56" s="425">
        <v>45657</v>
      </c>
      <c r="F56" s="425">
        <v>45657</v>
      </c>
      <c r="G56" s="426">
        <v>5.39</v>
      </c>
      <c r="H56" s="426">
        <v>29.1</v>
      </c>
      <c r="I56" s="426">
        <v>5.39</v>
      </c>
      <c r="J56" s="426">
        <v>23.71</v>
      </c>
      <c r="K56" s="427">
        <v>4.4000000000000004</v>
      </c>
      <c r="L56" s="426">
        <v>5.87</v>
      </c>
      <c r="M56" s="426">
        <v>0</v>
      </c>
      <c r="N56" s="426">
        <v>5.87</v>
      </c>
      <c r="O56" s="426">
        <v>23.23</v>
      </c>
      <c r="P56" s="420" t="s">
        <v>208</v>
      </c>
    </row>
    <row r="57" spans="1:16" x14ac:dyDescent="0.25">
      <c r="A57" s="420">
        <v>18</v>
      </c>
      <c r="B57" s="420" t="s">
        <v>6</v>
      </c>
      <c r="C57" s="420" t="s">
        <v>542</v>
      </c>
      <c r="D57" s="425">
        <v>43374</v>
      </c>
      <c r="E57" s="425">
        <v>44196</v>
      </c>
      <c r="F57" s="425">
        <v>45016</v>
      </c>
      <c r="G57" s="426">
        <v>16.82</v>
      </c>
      <c r="H57" s="426">
        <v>22.7</v>
      </c>
      <c r="I57" s="426">
        <v>16.8</v>
      </c>
      <c r="J57" s="426">
        <v>5.9</v>
      </c>
      <c r="K57" s="427">
        <v>0.35</v>
      </c>
      <c r="L57" s="426">
        <v>14.5</v>
      </c>
      <c r="M57" s="426">
        <v>12</v>
      </c>
      <c r="N57" s="426">
        <v>2.5</v>
      </c>
      <c r="O57" s="426">
        <v>8.1999999999999993</v>
      </c>
      <c r="P57" s="420" t="s">
        <v>209</v>
      </c>
    </row>
    <row r="58" spans="1:16" ht="18" x14ac:dyDescent="0.25">
      <c r="A58" s="420">
        <v>19</v>
      </c>
      <c r="B58" s="420" t="s">
        <v>6</v>
      </c>
      <c r="C58" s="420" t="s">
        <v>543</v>
      </c>
      <c r="D58" s="425">
        <v>43556</v>
      </c>
      <c r="E58" s="425">
        <v>45474</v>
      </c>
      <c r="F58" s="425">
        <v>45474</v>
      </c>
      <c r="G58" s="426">
        <v>46.1</v>
      </c>
      <c r="H58" s="426">
        <v>49.58</v>
      </c>
      <c r="I58" s="426">
        <v>46.1</v>
      </c>
      <c r="J58" s="426">
        <v>3.48</v>
      </c>
      <c r="K58" s="427">
        <v>0.08</v>
      </c>
      <c r="L58" s="426">
        <v>16.54</v>
      </c>
      <c r="M58" s="426">
        <v>8.8800000000000008</v>
      </c>
      <c r="N58" s="426">
        <v>7.66</v>
      </c>
      <c r="O58" s="426">
        <v>33.04</v>
      </c>
      <c r="P58" s="420" t="s">
        <v>209</v>
      </c>
    </row>
    <row r="59" spans="1:16" x14ac:dyDescent="0.25">
      <c r="A59" s="420">
        <v>20</v>
      </c>
      <c r="B59" s="420" t="s">
        <v>6</v>
      </c>
      <c r="C59" s="420" t="s">
        <v>544</v>
      </c>
      <c r="D59" s="425">
        <v>43466</v>
      </c>
      <c r="E59" s="425">
        <v>44926</v>
      </c>
      <c r="F59" s="425">
        <v>44470</v>
      </c>
      <c r="G59" s="426">
        <v>28</v>
      </c>
      <c r="H59" s="426">
        <v>28</v>
      </c>
      <c r="I59" s="426">
        <v>28</v>
      </c>
      <c r="J59" s="426">
        <v>0</v>
      </c>
      <c r="K59" s="427">
        <v>0</v>
      </c>
      <c r="L59" s="426">
        <v>12.95</v>
      </c>
      <c r="M59" s="426">
        <v>8.0500000000000007</v>
      </c>
      <c r="N59" s="426">
        <v>4.9000000000000004</v>
      </c>
      <c r="O59" s="426">
        <v>15.05</v>
      </c>
      <c r="P59" s="420" t="s">
        <v>211</v>
      </c>
    </row>
    <row r="60" spans="1:16" x14ac:dyDescent="0.25">
      <c r="A60" s="420">
        <v>21</v>
      </c>
      <c r="B60" s="420" t="s">
        <v>6</v>
      </c>
      <c r="C60" s="420" t="s">
        <v>545</v>
      </c>
      <c r="D60" s="425">
        <v>43831</v>
      </c>
      <c r="E60" s="425">
        <v>44561</v>
      </c>
      <c r="F60" s="425">
        <v>44681</v>
      </c>
      <c r="G60" s="426">
        <v>35.04</v>
      </c>
      <c r="H60" s="426">
        <v>35.04</v>
      </c>
      <c r="I60" s="426">
        <v>35.04</v>
      </c>
      <c r="J60" s="426">
        <v>0</v>
      </c>
      <c r="K60" s="427">
        <v>0</v>
      </c>
      <c r="L60" s="426">
        <v>25.76</v>
      </c>
      <c r="M60" s="426">
        <v>10.050000000000001</v>
      </c>
      <c r="N60" s="426">
        <v>15.71</v>
      </c>
      <c r="O60" s="426">
        <v>9.2799999999999994</v>
      </c>
      <c r="P60" s="420" t="s">
        <v>209</v>
      </c>
    </row>
    <row r="61" spans="1:16" x14ac:dyDescent="0.25">
      <c r="A61" s="420">
        <v>22</v>
      </c>
      <c r="B61" s="420" t="s">
        <v>6</v>
      </c>
      <c r="C61" s="420" t="s">
        <v>546</v>
      </c>
      <c r="D61" s="425">
        <v>43800</v>
      </c>
      <c r="E61" s="425">
        <v>44228</v>
      </c>
      <c r="F61" s="425">
        <v>44561</v>
      </c>
      <c r="G61" s="426">
        <v>7.2</v>
      </c>
      <c r="H61" s="426">
        <v>5.48</v>
      </c>
      <c r="I61" s="426">
        <v>8.3800000000000008</v>
      </c>
      <c r="J61" s="426">
        <v>-2.9</v>
      </c>
      <c r="K61" s="427">
        <v>-0.35</v>
      </c>
      <c r="L61" s="426">
        <v>5.48</v>
      </c>
      <c r="M61" s="426">
        <v>0</v>
      </c>
      <c r="N61" s="426">
        <v>5.48</v>
      </c>
      <c r="O61" s="426">
        <v>0</v>
      </c>
      <c r="P61" s="420" t="s">
        <v>211</v>
      </c>
    </row>
    <row r="62" spans="1:16" x14ac:dyDescent="0.25">
      <c r="A62" s="420">
        <v>23</v>
      </c>
      <c r="B62" s="420" t="s">
        <v>6</v>
      </c>
      <c r="C62" s="420" t="s">
        <v>547</v>
      </c>
      <c r="D62" s="425">
        <v>44501</v>
      </c>
      <c r="E62" s="425">
        <v>44926</v>
      </c>
      <c r="F62" s="425">
        <v>44926</v>
      </c>
      <c r="G62" s="426">
        <v>0</v>
      </c>
      <c r="H62" s="426">
        <v>0</v>
      </c>
      <c r="I62" s="426">
        <v>0</v>
      </c>
      <c r="J62" s="426">
        <v>0</v>
      </c>
      <c r="K62" s="427">
        <v>0</v>
      </c>
      <c r="L62" s="426">
        <v>0</v>
      </c>
      <c r="M62" s="426">
        <v>0</v>
      </c>
      <c r="N62" s="426">
        <v>0</v>
      </c>
      <c r="O62" s="426">
        <v>0</v>
      </c>
      <c r="P62" s="420" t="s">
        <v>208</v>
      </c>
    </row>
    <row r="63" spans="1:16" x14ac:dyDescent="0.25">
      <c r="A63" s="420">
        <v>24</v>
      </c>
      <c r="B63" s="420" t="s">
        <v>6</v>
      </c>
      <c r="C63" s="420" t="s">
        <v>548</v>
      </c>
      <c r="D63" s="425">
        <v>44048</v>
      </c>
      <c r="E63" s="425">
        <v>44378</v>
      </c>
      <c r="F63" s="425">
        <v>44378</v>
      </c>
      <c r="G63" s="426">
        <v>0</v>
      </c>
      <c r="H63" s="426">
        <v>0.45</v>
      </c>
      <c r="I63" s="426">
        <v>0</v>
      </c>
      <c r="J63" s="426">
        <v>0.45</v>
      </c>
      <c r="K63" s="427">
        <v>0</v>
      </c>
      <c r="L63" s="426">
        <v>0.45</v>
      </c>
      <c r="M63" s="426">
        <v>0</v>
      </c>
      <c r="N63" s="426">
        <v>0.45</v>
      </c>
      <c r="O63" s="426">
        <v>0</v>
      </c>
      <c r="P63" s="420" t="s">
        <v>211</v>
      </c>
    </row>
    <row r="64" spans="1:16" x14ac:dyDescent="0.25">
      <c r="A64" s="420">
        <v>25</v>
      </c>
      <c r="B64" s="420" t="s">
        <v>71</v>
      </c>
      <c r="C64" s="420" t="s">
        <v>549</v>
      </c>
      <c r="D64" s="425">
        <v>43042</v>
      </c>
      <c r="E64" s="425">
        <v>44166</v>
      </c>
      <c r="F64" s="425">
        <v>44470</v>
      </c>
      <c r="G64" s="426">
        <v>4.17</v>
      </c>
      <c r="H64" s="426">
        <v>5.95</v>
      </c>
      <c r="I64" s="426">
        <v>5.95</v>
      </c>
      <c r="J64" s="426">
        <v>0</v>
      </c>
      <c r="K64" s="427">
        <v>0</v>
      </c>
      <c r="L64" s="426">
        <v>1.28</v>
      </c>
      <c r="M64" s="426">
        <v>0.65</v>
      </c>
      <c r="N64" s="426">
        <v>0.63</v>
      </c>
      <c r="O64" s="426">
        <v>4.67</v>
      </c>
      <c r="P64" s="420" t="s">
        <v>211</v>
      </c>
    </row>
    <row r="65" spans="1:16" x14ac:dyDescent="0.25">
      <c r="A65" s="420">
        <v>26</v>
      </c>
      <c r="B65" s="420" t="s">
        <v>71</v>
      </c>
      <c r="C65" s="420" t="s">
        <v>550</v>
      </c>
      <c r="D65" s="425">
        <v>44384</v>
      </c>
      <c r="E65" s="425">
        <v>44834</v>
      </c>
      <c r="F65" s="425">
        <v>44834</v>
      </c>
      <c r="G65" s="426">
        <v>18.87</v>
      </c>
      <c r="H65" s="426">
        <v>18.87</v>
      </c>
      <c r="I65" s="428"/>
      <c r="J65" s="426">
        <v>18.87</v>
      </c>
      <c r="K65" s="428"/>
      <c r="L65" s="426">
        <v>1.32</v>
      </c>
      <c r="M65" s="428"/>
      <c r="N65" s="426">
        <v>1.32</v>
      </c>
      <c r="O65" s="426">
        <v>17.55</v>
      </c>
      <c r="P65" s="420" t="s">
        <v>208</v>
      </c>
    </row>
    <row r="66" spans="1:16" x14ac:dyDescent="0.25">
      <c r="A66" s="420">
        <v>27</v>
      </c>
      <c r="B66" s="420" t="s">
        <v>71</v>
      </c>
      <c r="C66" s="420" t="s">
        <v>551</v>
      </c>
      <c r="D66" s="425">
        <v>40422</v>
      </c>
      <c r="E66" s="425">
        <v>43100</v>
      </c>
      <c r="F66" s="425">
        <v>45535</v>
      </c>
      <c r="G66" s="426">
        <v>18</v>
      </c>
      <c r="H66" s="426">
        <v>24.04</v>
      </c>
      <c r="I66" s="426">
        <v>24.04</v>
      </c>
      <c r="J66" s="426">
        <v>0</v>
      </c>
      <c r="K66" s="427">
        <v>0</v>
      </c>
      <c r="L66" s="426">
        <v>15.74</v>
      </c>
      <c r="M66" s="426">
        <v>13.39</v>
      </c>
      <c r="N66" s="426">
        <v>2.35</v>
      </c>
      <c r="O66" s="426">
        <v>8.3000000000000007</v>
      </c>
      <c r="P66" s="420" t="s">
        <v>209</v>
      </c>
    </row>
    <row r="67" spans="1:16" x14ac:dyDescent="0.25">
      <c r="A67" s="420">
        <v>28</v>
      </c>
      <c r="B67" s="420" t="s">
        <v>71</v>
      </c>
      <c r="C67" s="420" t="s">
        <v>552</v>
      </c>
      <c r="D67" s="425">
        <v>42359</v>
      </c>
      <c r="E67" s="425">
        <v>44196</v>
      </c>
      <c r="F67" s="425">
        <v>46752</v>
      </c>
      <c r="G67" s="426">
        <v>0</v>
      </c>
      <c r="H67" s="426">
        <v>0</v>
      </c>
      <c r="I67" s="426">
        <v>0</v>
      </c>
      <c r="J67" s="426">
        <v>0</v>
      </c>
      <c r="K67" s="427">
        <v>0</v>
      </c>
      <c r="L67" s="426">
        <v>0</v>
      </c>
      <c r="M67" s="426">
        <v>0</v>
      </c>
      <c r="N67" s="426">
        <v>0</v>
      </c>
      <c r="O67" s="426">
        <v>0</v>
      </c>
      <c r="P67" s="420" t="s">
        <v>209</v>
      </c>
    </row>
    <row r="68" spans="1:16" x14ac:dyDescent="0.25">
      <c r="A68" s="420">
        <v>29</v>
      </c>
      <c r="B68" s="420" t="s">
        <v>71</v>
      </c>
      <c r="C68" s="420" t="s">
        <v>553</v>
      </c>
      <c r="D68" s="425">
        <v>42466</v>
      </c>
      <c r="E68" s="425">
        <v>44196</v>
      </c>
      <c r="F68" s="425">
        <v>44743</v>
      </c>
      <c r="G68" s="426">
        <v>51.2</v>
      </c>
      <c r="H68" s="426">
        <v>50.51</v>
      </c>
      <c r="I68" s="426">
        <v>50.51</v>
      </c>
      <c r="J68" s="426">
        <v>0</v>
      </c>
      <c r="K68" s="427">
        <v>0</v>
      </c>
      <c r="L68" s="426">
        <v>46.02</v>
      </c>
      <c r="M68" s="426">
        <v>41.88</v>
      </c>
      <c r="N68" s="426">
        <v>4.1399999999999997</v>
      </c>
      <c r="O68" s="426">
        <v>4.49</v>
      </c>
      <c r="P68" s="420" t="s">
        <v>209</v>
      </c>
    </row>
    <row r="69" spans="1:16" x14ac:dyDescent="0.25">
      <c r="A69" s="420">
        <v>30</v>
      </c>
      <c r="B69" s="420" t="s">
        <v>71</v>
      </c>
      <c r="C69" s="420" t="s">
        <v>470</v>
      </c>
      <c r="D69" s="425">
        <v>42736</v>
      </c>
      <c r="E69" s="425">
        <v>45107</v>
      </c>
      <c r="F69" s="425">
        <v>46112</v>
      </c>
      <c r="G69" s="426">
        <v>11.22</v>
      </c>
      <c r="H69" s="426">
        <v>128</v>
      </c>
      <c r="I69" s="426">
        <v>80.7</v>
      </c>
      <c r="J69" s="426">
        <v>47.3</v>
      </c>
      <c r="K69" s="427">
        <v>0.59</v>
      </c>
      <c r="L69" s="426">
        <v>31.33</v>
      </c>
      <c r="M69" s="426">
        <v>20.65</v>
      </c>
      <c r="N69" s="426">
        <v>10.68</v>
      </c>
      <c r="O69" s="426">
        <v>96.67</v>
      </c>
      <c r="P69" s="420" t="s">
        <v>209</v>
      </c>
    </row>
    <row r="70" spans="1:16" x14ac:dyDescent="0.25">
      <c r="A70" s="420">
        <v>31</v>
      </c>
      <c r="B70" s="420" t="s">
        <v>71</v>
      </c>
      <c r="C70" s="420" t="s">
        <v>554</v>
      </c>
      <c r="D70" s="425">
        <v>44075</v>
      </c>
      <c r="E70" s="425">
        <v>44389</v>
      </c>
      <c r="F70" s="425">
        <v>44742</v>
      </c>
      <c r="G70" s="426">
        <v>16.47</v>
      </c>
      <c r="H70" s="426">
        <v>16.47</v>
      </c>
      <c r="I70" s="426">
        <v>16.47</v>
      </c>
      <c r="J70" s="426">
        <v>0</v>
      </c>
      <c r="K70" s="427">
        <v>0</v>
      </c>
      <c r="L70" s="426">
        <v>16.47</v>
      </c>
      <c r="M70" s="426">
        <v>11.56</v>
      </c>
      <c r="N70" s="426">
        <v>4.91</v>
      </c>
      <c r="O70" s="426">
        <v>0</v>
      </c>
      <c r="P70" s="420" t="s">
        <v>209</v>
      </c>
    </row>
    <row r="71" spans="1:16" x14ac:dyDescent="0.25">
      <c r="A71" s="420">
        <v>32</v>
      </c>
      <c r="B71" s="420" t="s">
        <v>387</v>
      </c>
      <c r="C71" s="420" t="s">
        <v>555</v>
      </c>
      <c r="D71" s="425">
        <v>43770</v>
      </c>
      <c r="E71" s="425">
        <v>45108</v>
      </c>
      <c r="F71" s="425">
        <v>45474</v>
      </c>
      <c r="G71" s="426">
        <v>30.41</v>
      </c>
      <c r="H71" s="426">
        <v>30.52</v>
      </c>
      <c r="I71" s="426">
        <v>30.41</v>
      </c>
      <c r="J71" s="426">
        <v>0.11</v>
      </c>
      <c r="K71" s="427">
        <v>0</v>
      </c>
      <c r="L71" s="426">
        <v>16.28</v>
      </c>
      <c r="M71" s="426">
        <v>15.16</v>
      </c>
      <c r="N71" s="426">
        <v>1.1200000000000001</v>
      </c>
      <c r="O71" s="426">
        <v>14.24</v>
      </c>
      <c r="P71" s="420" t="s">
        <v>209</v>
      </c>
    </row>
    <row r="72" spans="1:16" x14ac:dyDescent="0.25">
      <c r="A72" s="420">
        <v>33</v>
      </c>
      <c r="B72" s="420" t="s">
        <v>71</v>
      </c>
      <c r="C72" s="420" t="s">
        <v>556</v>
      </c>
      <c r="D72" s="425">
        <v>44196</v>
      </c>
      <c r="E72" s="425">
        <v>45382</v>
      </c>
      <c r="F72" s="425">
        <v>45382</v>
      </c>
      <c r="G72" s="426">
        <v>26.57</v>
      </c>
      <c r="H72" s="426">
        <v>26.57</v>
      </c>
      <c r="I72" s="426">
        <v>26.57</v>
      </c>
      <c r="J72" s="426">
        <v>0</v>
      </c>
      <c r="K72" s="427">
        <v>0</v>
      </c>
      <c r="L72" s="426">
        <v>0</v>
      </c>
      <c r="M72" s="426">
        <v>0</v>
      </c>
      <c r="N72" s="426">
        <v>0</v>
      </c>
      <c r="O72" s="426">
        <v>26.57</v>
      </c>
      <c r="P72" s="420" t="s">
        <v>209</v>
      </c>
    </row>
    <row r="73" spans="1:16" x14ac:dyDescent="0.25">
      <c r="A73" s="420">
        <v>34</v>
      </c>
      <c r="B73" s="420" t="s">
        <v>71</v>
      </c>
      <c r="C73" s="420" t="s">
        <v>557</v>
      </c>
      <c r="D73" s="425">
        <v>44081</v>
      </c>
      <c r="E73" s="425">
        <v>45169</v>
      </c>
      <c r="F73" s="425">
        <v>45169</v>
      </c>
      <c r="G73" s="426">
        <v>20.88</v>
      </c>
      <c r="H73" s="426">
        <v>24.14</v>
      </c>
      <c r="I73" s="426">
        <v>20.88</v>
      </c>
      <c r="J73" s="426">
        <v>3.26</v>
      </c>
      <c r="K73" s="427">
        <v>0.16</v>
      </c>
      <c r="L73" s="426">
        <v>14.1</v>
      </c>
      <c r="M73" s="426">
        <v>0</v>
      </c>
      <c r="N73" s="426">
        <v>14.1</v>
      </c>
      <c r="O73" s="426">
        <v>10.039999999999999</v>
      </c>
      <c r="P73" s="420" t="s">
        <v>209</v>
      </c>
    </row>
    <row r="74" spans="1:16" x14ac:dyDescent="0.25">
      <c r="A74" s="420">
        <v>35</v>
      </c>
      <c r="B74" s="420" t="s">
        <v>7</v>
      </c>
      <c r="C74" s="420" t="s">
        <v>558</v>
      </c>
      <c r="D74" s="425">
        <v>43525</v>
      </c>
      <c r="E74" s="425">
        <v>44287</v>
      </c>
      <c r="F74" s="425">
        <v>44501</v>
      </c>
      <c r="G74" s="426">
        <v>10.3</v>
      </c>
      <c r="H74" s="426">
        <v>10.91</v>
      </c>
      <c r="I74" s="426">
        <v>10.3</v>
      </c>
      <c r="J74" s="426">
        <v>0.61</v>
      </c>
      <c r="K74" s="427">
        <v>0.06</v>
      </c>
      <c r="L74" s="426">
        <v>10.91</v>
      </c>
      <c r="M74" s="426">
        <v>8.6999999999999993</v>
      </c>
      <c r="N74" s="426">
        <v>2.21</v>
      </c>
      <c r="O74" s="426">
        <v>0</v>
      </c>
      <c r="P74" s="420" t="s">
        <v>211</v>
      </c>
    </row>
    <row r="75" spans="1:16" x14ac:dyDescent="0.25">
      <c r="A75" s="420">
        <v>36</v>
      </c>
      <c r="B75" s="420" t="s">
        <v>7</v>
      </c>
      <c r="C75" s="420" t="s">
        <v>559</v>
      </c>
      <c r="D75" s="425">
        <v>42735</v>
      </c>
      <c r="E75" s="425">
        <v>43830</v>
      </c>
      <c r="F75" s="425">
        <v>44926</v>
      </c>
      <c r="G75" s="426">
        <v>34.700000000000003</v>
      </c>
      <c r="H75" s="426">
        <v>38.82</v>
      </c>
      <c r="I75" s="426">
        <v>38.82</v>
      </c>
      <c r="J75" s="426">
        <v>0</v>
      </c>
      <c r="K75" s="427">
        <v>0</v>
      </c>
      <c r="L75" s="426">
        <v>34.450000000000003</v>
      </c>
      <c r="M75" s="426">
        <v>28.3</v>
      </c>
      <c r="N75" s="426">
        <v>6.15</v>
      </c>
      <c r="O75" s="426">
        <v>4.37</v>
      </c>
      <c r="P75" s="420" t="s">
        <v>209</v>
      </c>
    </row>
    <row r="76" spans="1:16" x14ac:dyDescent="0.25">
      <c r="A76" s="420">
        <v>37</v>
      </c>
      <c r="B76" s="420" t="s">
        <v>7</v>
      </c>
      <c r="C76" s="420" t="s">
        <v>560</v>
      </c>
      <c r="D76" s="425">
        <v>42830</v>
      </c>
      <c r="E76" s="425">
        <v>45291</v>
      </c>
      <c r="F76" s="425">
        <v>45291</v>
      </c>
      <c r="G76" s="426">
        <v>33.47</v>
      </c>
      <c r="H76" s="426">
        <v>70.64</v>
      </c>
      <c r="I76" s="426">
        <v>71.25</v>
      </c>
      <c r="J76" s="426">
        <v>-0.61</v>
      </c>
      <c r="K76" s="427">
        <v>-0.01</v>
      </c>
      <c r="L76" s="426">
        <v>52.89</v>
      </c>
      <c r="M76" s="426">
        <v>39.32</v>
      </c>
      <c r="N76" s="426">
        <v>13.57</v>
      </c>
      <c r="O76" s="426">
        <v>17.75</v>
      </c>
      <c r="P76" s="420" t="s">
        <v>209</v>
      </c>
    </row>
    <row r="77" spans="1:16" x14ac:dyDescent="0.25">
      <c r="A77" s="420">
        <v>38</v>
      </c>
      <c r="B77" s="420" t="s">
        <v>7</v>
      </c>
      <c r="C77" s="420" t="s">
        <v>561</v>
      </c>
      <c r="D77" s="425">
        <v>42796</v>
      </c>
      <c r="E77" s="425">
        <v>44196</v>
      </c>
      <c r="F77" s="425">
        <v>44561</v>
      </c>
      <c r="G77" s="426">
        <v>41.07</v>
      </c>
      <c r="H77" s="426">
        <v>33.67</v>
      </c>
      <c r="I77" s="426">
        <v>41.07</v>
      </c>
      <c r="J77" s="426">
        <v>-7.4</v>
      </c>
      <c r="K77" s="427">
        <v>-0.18</v>
      </c>
      <c r="L77" s="426">
        <v>33.67</v>
      </c>
      <c r="M77" s="426">
        <v>32.64</v>
      </c>
      <c r="N77" s="426">
        <v>1.03</v>
      </c>
      <c r="O77" s="426">
        <v>0</v>
      </c>
      <c r="P77" s="420" t="s">
        <v>211</v>
      </c>
    </row>
    <row r="78" spans="1:16" x14ac:dyDescent="0.25">
      <c r="A78" s="420">
        <v>39</v>
      </c>
      <c r="B78" s="420" t="s">
        <v>7</v>
      </c>
      <c r="C78" s="420" t="s">
        <v>562</v>
      </c>
      <c r="D78" s="425">
        <v>44501</v>
      </c>
      <c r="E78" s="425">
        <v>45230</v>
      </c>
      <c r="F78" s="425">
        <v>45230</v>
      </c>
      <c r="G78" s="426">
        <v>7.5</v>
      </c>
      <c r="H78" s="426">
        <v>7.5</v>
      </c>
      <c r="I78" s="428"/>
      <c r="J78" s="426">
        <v>7.5</v>
      </c>
      <c r="K78" s="428"/>
      <c r="L78" s="426">
        <v>1.01</v>
      </c>
      <c r="M78" s="428"/>
      <c r="N78" s="426">
        <v>1.01</v>
      </c>
      <c r="O78" s="426">
        <v>6.49</v>
      </c>
      <c r="P78" s="420" t="s">
        <v>208</v>
      </c>
    </row>
    <row r="79" spans="1:16" ht="18" x14ac:dyDescent="0.25">
      <c r="A79" s="420">
        <v>40</v>
      </c>
      <c r="B79" s="420" t="s">
        <v>72</v>
      </c>
      <c r="C79" s="420" t="s">
        <v>563</v>
      </c>
      <c r="D79" s="425">
        <v>41944</v>
      </c>
      <c r="E79" s="425">
        <v>43830</v>
      </c>
      <c r="F79" s="425">
        <v>44834</v>
      </c>
      <c r="G79" s="426">
        <v>14.21</v>
      </c>
      <c r="H79" s="426">
        <v>19.78</v>
      </c>
      <c r="I79" s="426">
        <v>19.78</v>
      </c>
      <c r="J79" s="426">
        <v>0</v>
      </c>
      <c r="K79" s="427">
        <v>0</v>
      </c>
      <c r="L79" s="426">
        <v>20.170000000000002</v>
      </c>
      <c r="M79" s="426">
        <v>17.32</v>
      </c>
      <c r="N79" s="426">
        <v>2.85</v>
      </c>
      <c r="O79" s="426">
        <v>-0.39</v>
      </c>
      <c r="P79" s="420" t="s">
        <v>210</v>
      </c>
    </row>
    <row r="80" spans="1:16" x14ac:dyDescent="0.25">
      <c r="A80" s="420">
        <v>41</v>
      </c>
      <c r="B80" s="420" t="s">
        <v>72</v>
      </c>
      <c r="C80" s="420" t="s">
        <v>564</v>
      </c>
      <c r="D80" s="425">
        <v>44105</v>
      </c>
      <c r="E80" s="425">
        <v>45839</v>
      </c>
      <c r="F80" s="425">
        <v>45839</v>
      </c>
      <c r="G80" s="426">
        <v>68.099999999999994</v>
      </c>
      <c r="H80" s="426">
        <v>55.89</v>
      </c>
      <c r="I80" s="426">
        <v>68.099999999999994</v>
      </c>
      <c r="J80" s="426">
        <v>-12.21</v>
      </c>
      <c r="K80" s="427">
        <v>-0.18</v>
      </c>
      <c r="L80" s="426">
        <v>0</v>
      </c>
      <c r="M80" s="426">
        <v>0</v>
      </c>
      <c r="N80" s="426">
        <v>0</v>
      </c>
      <c r="O80" s="426">
        <v>55.89</v>
      </c>
      <c r="P80" s="420" t="s">
        <v>209</v>
      </c>
    </row>
    <row r="81" spans="1:16" ht="18" x14ac:dyDescent="0.25">
      <c r="A81" s="420">
        <v>42</v>
      </c>
      <c r="B81" s="420" t="s">
        <v>72</v>
      </c>
      <c r="C81" s="420" t="s">
        <v>565</v>
      </c>
      <c r="D81" s="425">
        <v>44105</v>
      </c>
      <c r="E81" s="425">
        <v>45016</v>
      </c>
      <c r="F81" s="425">
        <v>45016</v>
      </c>
      <c r="G81" s="426">
        <v>32.200000000000003</v>
      </c>
      <c r="H81" s="426">
        <v>32.200000000000003</v>
      </c>
      <c r="I81" s="426">
        <v>32.200000000000003</v>
      </c>
      <c r="J81" s="426">
        <v>0</v>
      </c>
      <c r="K81" s="427">
        <v>0</v>
      </c>
      <c r="L81" s="426">
        <v>18.100000000000001</v>
      </c>
      <c r="M81" s="426">
        <v>4.2</v>
      </c>
      <c r="N81" s="426">
        <v>13.9</v>
      </c>
      <c r="O81" s="426">
        <v>14.1</v>
      </c>
      <c r="P81" s="420" t="s">
        <v>210</v>
      </c>
    </row>
    <row r="82" spans="1:16" x14ac:dyDescent="0.25">
      <c r="A82" s="420">
        <v>43</v>
      </c>
      <c r="B82" s="420" t="s">
        <v>72</v>
      </c>
      <c r="C82" s="420" t="s">
        <v>566</v>
      </c>
      <c r="D82" s="425">
        <v>44105</v>
      </c>
      <c r="E82" s="425">
        <v>44926</v>
      </c>
      <c r="F82" s="425">
        <v>44926</v>
      </c>
      <c r="G82" s="426">
        <v>3.4</v>
      </c>
      <c r="H82" s="426">
        <v>8.6999999999999993</v>
      </c>
      <c r="I82" s="426">
        <v>3.4</v>
      </c>
      <c r="J82" s="426">
        <v>5.3</v>
      </c>
      <c r="K82" s="427">
        <v>1.56</v>
      </c>
      <c r="L82" s="426">
        <v>2.6</v>
      </c>
      <c r="M82" s="426">
        <v>0</v>
      </c>
      <c r="N82" s="426">
        <v>2.6</v>
      </c>
      <c r="O82" s="426">
        <v>6.1</v>
      </c>
      <c r="P82" s="420" t="s">
        <v>208</v>
      </c>
    </row>
    <row r="83" spans="1:16" x14ac:dyDescent="0.25">
      <c r="A83" s="420">
        <v>44</v>
      </c>
      <c r="B83" s="420" t="s">
        <v>72</v>
      </c>
      <c r="C83" s="420" t="s">
        <v>567</v>
      </c>
      <c r="D83" s="425">
        <v>44372</v>
      </c>
      <c r="E83" s="425">
        <v>46387</v>
      </c>
      <c r="F83" s="425">
        <v>46387</v>
      </c>
      <c r="G83" s="426">
        <v>52.4</v>
      </c>
      <c r="H83" s="426">
        <v>52.4</v>
      </c>
      <c r="I83" s="428"/>
      <c r="J83" s="426">
        <v>52.4</v>
      </c>
      <c r="K83" s="428"/>
      <c r="L83" s="426">
        <v>0</v>
      </c>
      <c r="M83" s="428"/>
      <c r="N83" s="426">
        <v>0</v>
      </c>
      <c r="O83" s="426">
        <v>52.4</v>
      </c>
      <c r="P83" s="420" t="s">
        <v>208</v>
      </c>
    </row>
    <row r="84" spans="1:16" x14ac:dyDescent="0.25">
      <c r="A84" s="420">
        <v>45</v>
      </c>
      <c r="B84" s="420" t="s">
        <v>72</v>
      </c>
      <c r="C84" s="420" t="s">
        <v>568</v>
      </c>
      <c r="D84" s="425">
        <v>42475</v>
      </c>
      <c r="E84" s="425">
        <v>43830</v>
      </c>
      <c r="F84" s="425">
        <v>44538</v>
      </c>
      <c r="G84" s="426">
        <v>12.86</v>
      </c>
      <c r="H84" s="426">
        <v>19.34</v>
      </c>
      <c r="I84" s="426">
        <v>20.02</v>
      </c>
      <c r="J84" s="426">
        <v>-0.68</v>
      </c>
      <c r="K84" s="427">
        <v>-0.03</v>
      </c>
      <c r="L84" s="426">
        <v>19.34</v>
      </c>
      <c r="M84" s="426">
        <v>19.239999999999998</v>
      </c>
      <c r="N84" s="426">
        <v>0.1</v>
      </c>
      <c r="O84" s="426">
        <v>0</v>
      </c>
      <c r="P84" s="420" t="s">
        <v>211</v>
      </c>
    </row>
    <row r="85" spans="1:16" x14ac:dyDescent="0.25">
      <c r="A85" s="420">
        <v>46</v>
      </c>
      <c r="B85" s="420" t="s">
        <v>72</v>
      </c>
      <c r="C85" s="420" t="s">
        <v>569</v>
      </c>
      <c r="D85" s="425">
        <v>41746</v>
      </c>
      <c r="E85" s="425">
        <v>42552</v>
      </c>
      <c r="F85" s="425">
        <v>44743</v>
      </c>
      <c r="G85" s="426">
        <v>8.17</v>
      </c>
      <c r="H85" s="426">
        <v>32.4</v>
      </c>
      <c r="I85" s="426">
        <v>38.32</v>
      </c>
      <c r="J85" s="426">
        <v>-5.92</v>
      </c>
      <c r="K85" s="427">
        <v>-0.15</v>
      </c>
      <c r="L85" s="426">
        <v>27.97</v>
      </c>
      <c r="M85" s="426">
        <v>27.78</v>
      </c>
      <c r="N85" s="426">
        <v>0.19</v>
      </c>
      <c r="O85" s="426">
        <v>4.43</v>
      </c>
      <c r="P85" s="420" t="s">
        <v>209</v>
      </c>
    </row>
    <row r="86" spans="1:16" x14ac:dyDescent="0.25">
      <c r="A86" s="420">
        <v>47</v>
      </c>
      <c r="B86" s="420" t="s">
        <v>72</v>
      </c>
      <c r="C86" s="420" t="s">
        <v>570</v>
      </c>
      <c r="D86" s="425">
        <v>41988</v>
      </c>
      <c r="E86" s="425">
        <v>43100</v>
      </c>
      <c r="F86" s="425">
        <v>44926</v>
      </c>
      <c r="G86" s="426">
        <v>135</v>
      </c>
      <c r="H86" s="426">
        <v>235.9</v>
      </c>
      <c r="I86" s="426">
        <v>235.9</v>
      </c>
      <c r="J86" s="426">
        <v>0</v>
      </c>
      <c r="K86" s="427">
        <v>0</v>
      </c>
      <c r="L86" s="426">
        <v>209.94</v>
      </c>
      <c r="M86" s="426">
        <v>188.91</v>
      </c>
      <c r="N86" s="426">
        <v>21.03</v>
      </c>
      <c r="O86" s="426">
        <v>25.96</v>
      </c>
      <c r="P86" s="420" t="s">
        <v>209</v>
      </c>
    </row>
    <row r="87" spans="1:16" ht="18" x14ac:dyDescent="0.25">
      <c r="A87" s="420">
        <v>48</v>
      </c>
      <c r="B87" s="420" t="s">
        <v>72</v>
      </c>
      <c r="C87" s="420" t="s">
        <v>571</v>
      </c>
      <c r="D87" s="425">
        <v>41600</v>
      </c>
      <c r="E87" s="425">
        <v>42825</v>
      </c>
      <c r="F87" s="425">
        <v>44926</v>
      </c>
      <c r="G87" s="426">
        <v>17.5</v>
      </c>
      <c r="H87" s="426">
        <v>37.4</v>
      </c>
      <c r="I87" s="426">
        <v>37.4</v>
      </c>
      <c r="J87" s="426">
        <v>0</v>
      </c>
      <c r="K87" s="427">
        <v>0</v>
      </c>
      <c r="L87" s="426">
        <v>35.229999999999997</v>
      </c>
      <c r="M87" s="426">
        <v>27.14</v>
      </c>
      <c r="N87" s="426">
        <v>8.09</v>
      </c>
      <c r="O87" s="426">
        <v>2.17</v>
      </c>
      <c r="P87" s="420" t="s">
        <v>210</v>
      </c>
    </row>
    <row r="88" spans="1:16" ht="18" x14ac:dyDescent="0.25">
      <c r="A88" s="420">
        <v>49</v>
      </c>
      <c r="B88" s="420" t="s">
        <v>72</v>
      </c>
      <c r="C88" s="420" t="s">
        <v>572</v>
      </c>
      <c r="D88" s="425">
        <v>42426</v>
      </c>
      <c r="E88" s="425">
        <v>43312</v>
      </c>
      <c r="F88" s="425">
        <v>44865</v>
      </c>
      <c r="G88" s="426">
        <v>4.87</v>
      </c>
      <c r="H88" s="426">
        <v>15.8</v>
      </c>
      <c r="I88" s="426">
        <v>15.4</v>
      </c>
      <c r="J88" s="426">
        <v>0.4</v>
      </c>
      <c r="K88" s="427">
        <v>0.03</v>
      </c>
      <c r="L88" s="426">
        <v>14.8</v>
      </c>
      <c r="M88" s="426">
        <v>11.5</v>
      </c>
      <c r="N88" s="426">
        <v>3.3</v>
      </c>
      <c r="O88" s="426">
        <v>1</v>
      </c>
      <c r="P88" s="420" t="s">
        <v>210</v>
      </c>
    </row>
    <row r="89" spans="1:16" ht="18" x14ac:dyDescent="0.25">
      <c r="A89" s="420">
        <v>50</v>
      </c>
      <c r="B89" s="420" t="s">
        <v>72</v>
      </c>
      <c r="C89" s="420" t="s">
        <v>573</v>
      </c>
      <c r="D89" s="425">
        <v>42248</v>
      </c>
      <c r="E89" s="425">
        <v>43556</v>
      </c>
      <c r="F89" s="425">
        <v>44926</v>
      </c>
      <c r="G89" s="426">
        <v>5.7</v>
      </c>
      <c r="H89" s="426">
        <v>11.26</v>
      </c>
      <c r="I89" s="426">
        <v>11.26</v>
      </c>
      <c r="J89" s="426">
        <v>0</v>
      </c>
      <c r="K89" s="427">
        <v>0</v>
      </c>
      <c r="L89" s="426">
        <v>10.4</v>
      </c>
      <c r="M89" s="426">
        <v>10.4</v>
      </c>
      <c r="N89" s="426">
        <v>0</v>
      </c>
      <c r="O89" s="426">
        <v>0.86</v>
      </c>
      <c r="P89" s="420" t="s">
        <v>210</v>
      </c>
    </row>
    <row r="90" spans="1:16" x14ac:dyDescent="0.25">
      <c r="A90" s="420">
        <v>51</v>
      </c>
      <c r="B90" s="420" t="s">
        <v>72</v>
      </c>
      <c r="C90" s="420" t="s">
        <v>574</v>
      </c>
      <c r="D90" s="425">
        <v>44025</v>
      </c>
      <c r="E90" s="425">
        <v>44561</v>
      </c>
      <c r="F90" s="425">
        <v>44926</v>
      </c>
      <c r="G90" s="426">
        <v>6.8</v>
      </c>
      <c r="H90" s="426">
        <v>9.6</v>
      </c>
      <c r="I90" s="426">
        <v>6.8</v>
      </c>
      <c r="J90" s="426">
        <v>2.8</v>
      </c>
      <c r="K90" s="427">
        <v>0.41</v>
      </c>
      <c r="L90" s="426">
        <v>6.8</v>
      </c>
      <c r="M90" s="426">
        <v>0</v>
      </c>
      <c r="N90" s="426">
        <v>6.8</v>
      </c>
      <c r="O90" s="426">
        <v>2.8</v>
      </c>
      <c r="P90" s="420" t="s">
        <v>209</v>
      </c>
    </row>
    <row r="91" spans="1:16" x14ac:dyDescent="0.25">
      <c r="A91" s="420">
        <v>52</v>
      </c>
      <c r="B91" s="420" t="s">
        <v>72</v>
      </c>
      <c r="C91" s="420" t="s">
        <v>575</v>
      </c>
      <c r="D91" s="425">
        <v>42736</v>
      </c>
      <c r="E91" s="425">
        <v>43466</v>
      </c>
      <c r="F91" s="425">
        <v>44561</v>
      </c>
      <c r="G91" s="426">
        <v>8.3800000000000008</v>
      </c>
      <c r="H91" s="426">
        <v>3</v>
      </c>
      <c r="I91" s="426">
        <v>8.3800000000000008</v>
      </c>
      <c r="J91" s="426">
        <v>-5.38</v>
      </c>
      <c r="K91" s="427">
        <v>-0.64</v>
      </c>
      <c r="L91" s="426">
        <v>3</v>
      </c>
      <c r="M91" s="426">
        <v>3</v>
      </c>
      <c r="N91" s="426">
        <v>0</v>
      </c>
      <c r="O91" s="426">
        <v>0</v>
      </c>
      <c r="P91" s="420" t="s">
        <v>211</v>
      </c>
    </row>
    <row r="92" spans="1:16" x14ac:dyDescent="0.25">
      <c r="A92" s="420">
        <v>53</v>
      </c>
      <c r="B92" s="420" t="s">
        <v>72</v>
      </c>
      <c r="C92" s="420" t="s">
        <v>576</v>
      </c>
      <c r="D92" s="425">
        <v>42948</v>
      </c>
      <c r="E92" s="425">
        <v>44377</v>
      </c>
      <c r="F92" s="425">
        <v>44469</v>
      </c>
      <c r="G92" s="426">
        <v>8.8000000000000007</v>
      </c>
      <c r="H92" s="426">
        <v>10</v>
      </c>
      <c r="I92" s="426">
        <v>10</v>
      </c>
      <c r="J92" s="426">
        <v>0</v>
      </c>
      <c r="K92" s="427">
        <v>0</v>
      </c>
      <c r="L92" s="426">
        <v>8.51</v>
      </c>
      <c r="M92" s="426">
        <v>8.3699999999999992</v>
      </c>
      <c r="N92" s="426">
        <v>0.14000000000000001</v>
      </c>
      <c r="O92" s="426">
        <v>1.49</v>
      </c>
      <c r="P92" s="420" t="s">
        <v>211</v>
      </c>
    </row>
    <row r="93" spans="1:16" x14ac:dyDescent="0.25">
      <c r="A93" s="420">
        <v>54</v>
      </c>
      <c r="B93" s="420" t="s">
        <v>72</v>
      </c>
      <c r="C93" s="420" t="s">
        <v>577</v>
      </c>
      <c r="D93" s="425">
        <v>41830</v>
      </c>
      <c r="E93" s="425">
        <v>44196</v>
      </c>
      <c r="F93" s="425">
        <v>46022</v>
      </c>
      <c r="G93" s="426">
        <v>141</v>
      </c>
      <c r="H93" s="426">
        <v>112.74</v>
      </c>
      <c r="I93" s="426">
        <v>112.74</v>
      </c>
      <c r="J93" s="426">
        <v>0</v>
      </c>
      <c r="K93" s="427">
        <v>0</v>
      </c>
      <c r="L93" s="426">
        <v>47.79</v>
      </c>
      <c r="M93" s="426">
        <v>37.659999999999997</v>
      </c>
      <c r="N93" s="426">
        <v>10.130000000000001</v>
      </c>
      <c r="O93" s="426">
        <v>64.95</v>
      </c>
      <c r="P93" s="420" t="s">
        <v>209</v>
      </c>
    </row>
    <row r="94" spans="1:16" ht="18" x14ac:dyDescent="0.25">
      <c r="A94" s="420">
        <v>55</v>
      </c>
      <c r="B94" s="420" t="s">
        <v>72</v>
      </c>
      <c r="C94" s="420" t="s">
        <v>578</v>
      </c>
      <c r="D94" s="425">
        <v>43282</v>
      </c>
      <c r="E94" s="425">
        <v>44561</v>
      </c>
      <c r="F94" s="425">
        <v>44926</v>
      </c>
      <c r="G94" s="426">
        <v>29.49</v>
      </c>
      <c r="H94" s="426">
        <v>35.909999999999997</v>
      </c>
      <c r="I94" s="426">
        <v>35.909999999999997</v>
      </c>
      <c r="J94" s="426">
        <v>0</v>
      </c>
      <c r="K94" s="427">
        <v>0</v>
      </c>
      <c r="L94" s="426">
        <v>32.35</v>
      </c>
      <c r="M94" s="426">
        <v>22.58</v>
      </c>
      <c r="N94" s="426">
        <v>9.77</v>
      </c>
      <c r="O94" s="426">
        <v>3.56</v>
      </c>
      <c r="P94" s="420" t="s">
        <v>210</v>
      </c>
    </row>
    <row r="95" spans="1:16" x14ac:dyDescent="0.25">
      <c r="A95" s="420">
        <v>56</v>
      </c>
      <c r="B95" s="420" t="s">
        <v>72</v>
      </c>
      <c r="C95" s="420" t="s">
        <v>579</v>
      </c>
      <c r="D95" s="425">
        <v>43891</v>
      </c>
      <c r="E95" s="425">
        <v>44818</v>
      </c>
      <c r="F95" s="425">
        <v>44818</v>
      </c>
      <c r="G95" s="426">
        <v>7</v>
      </c>
      <c r="H95" s="426">
        <v>7</v>
      </c>
      <c r="I95" s="426">
        <v>7</v>
      </c>
      <c r="J95" s="426">
        <v>0</v>
      </c>
      <c r="K95" s="427">
        <v>0</v>
      </c>
      <c r="L95" s="426">
        <v>5</v>
      </c>
      <c r="M95" s="426">
        <v>0</v>
      </c>
      <c r="N95" s="426">
        <v>5</v>
      </c>
      <c r="O95" s="426">
        <v>2</v>
      </c>
      <c r="P95" s="420" t="s">
        <v>208</v>
      </c>
    </row>
    <row r="96" spans="1:16" ht="18" x14ac:dyDescent="0.25">
      <c r="A96" s="420">
        <v>57</v>
      </c>
      <c r="B96" s="420" t="s">
        <v>72</v>
      </c>
      <c r="C96" s="420" t="s">
        <v>580</v>
      </c>
      <c r="D96" s="425">
        <v>43831</v>
      </c>
      <c r="E96" s="425">
        <v>44926</v>
      </c>
      <c r="F96" s="425">
        <v>44926</v>
      </c>
      <c r="G96" s="426">
        <v>9.1999999999999993</v>
      </c>
      <c r="H96" s="426">
        <v>9.1999999999999993</v>
      </c>
      <c r="I96" s="426">
        <v>9.1999999999999993</v>
      </c>
      <c r="J96" s="426">
        <v>0</v>
      </c>
      <c r="K96" s="427">
        <v>0</v>
      </c>
      <c r="L96" s="426">
        <v>4.3600000000000003</v>
      </c>
      <c r="M96" s="426">
        <v>1.4</v>
      </c>
      <c r="N96" s="426">
        <v>2.96</v>
      </c>
      <c r="O96" s="426">
        <v>4.84</v>
      </c>
      <c r="P96" s="420" t="s">
        <v>210</v>
      </c>
    </row>
    <row r="97" spans="1:16" x14ac:dyDescent="0.25">
      <c r="A97" s="420">
        <v>58</v>
      </c>
      <c r="B97" s="420" t="s">
        <v>9</v>
      </c>
      <c r="C97" s="420" t="s">
        <v>581</v>
      </c>
      <c r="D97" s="425">
        <v>42688</v>
      </c>
      <c r="E97" s="425">
        <v>45657</v>
      </c>
      <c r="F97" s="425">
        <v>46022</v>
      </c>
      <c r="G97" s="426">
        <v>0</v>
      </c>
      <c r="H97" s="426">
        <v>0</v>
      </c>
      <c r="I97" s="426">
        <v>0</v>
      </c>
      <c r="J97" s="426">
        <v>0</v>
      </c>
      <c r="K97" s="427">
        <v>0</v>
      </c>
      <c r="L97" s="426">
        <v>0</v>
      </c>
      <c r="M97" s="426">
        <v>0</v>
      </c>
      <c r="N97" s="426">
        <v>0</v>
      </c>
      <c r="O97" s="426">
        <v>0</v>
      </c>
      <c r="P97" s="420" t="s">
        <v>209</v>
      </c>
    </row>
    <row r="98" spans="1:16" x14ac:dyDescent="0.25">
      <c r="A98" s="420">
        <v>59</v>
      </c>
      <c r="B98" s="420" t="s">
        <v>9</v>
      </c>
      <c r="C98" s="420" t="s">
        <v>582</v>
      </c>
      <c r="D98" s="425">
        <v>42502</v>
      </c>
      <c r="E98" s="425">
        <v>45657</v>
      </c>
      <c r="F98" s="425">
        <v>45657</v>
      </c>
      <c r="G98" s="426">
        <v>0</v>
      </c>
      <c r="H98" s="426">
        <v>0</v>
      </c>
      <c r="I98" s="426">
        <v>0</v>
      </c>
      <c r="J98" s="426">
        <v>0</v>
      </c>
      <c r="K98" s="427">
        <v>0</v>
      </c>
      <c r="L98" s="426">
        <v>0</v>
      </c>
      <c r="M98" s="426">
        <v>0</v>
      </c>
      <c r="N98" s="426">
        <v>0</v>
      </c>
      <c r="O98" s="426">
        <v>0</v>
      </c>
      <c r="P98" s="420" t="s">
        <v>209</v>
      </c>
    </row>
    <row r="99" spans="1:16" x14ac:dyDescent="0.25">
      <c r="A99" s="420">
        <v>60</v>
      </c>
      <c r="B99" s="420" t="s">
        <v>9</v>
      </c>
      <c r="C99" s="420" t="s">
        <v>583</v>
      </c>
      <c r="D99" s="425">
        <v>42226</v>
      </c>
      <c r="E99" s="425">
        <v>44926</v>
      </c>
      <c r="F99" s="425">
        <v>46022</v>
      </c>
      <c r="G99" s="426">
        <v>0</v>
      </c>
      <c r="H99" s="426">
        <v>0</v>
      </c>
      <c r="I99" s="426">
        <v>0</v>
      </c>
      <c r="J99" s="426">
        <v>0</v>
      </c>
      <c r="K99" s="427">
        <v>0</v>
      </c>
      <c r="L99" s="426">
        <v>0</v>
      </c>
      <c r="M99" s="426">
        <v>0</v>
      </c>
      <c r="N99" s="426">
        <v>0</v>
      </c>
      <c r="O99" s="426">
        <v>0</v>
      </c>
      <c r="P99" s="420" t="s">
        <v>209</v>
      </c>
    </row>
    <row r="100" spans="1:16" x14ac:dyDescent="0.25">
      <c r="A100" s="420">
        <v>61</v>
      </c>
      <c r="B100" s="420" t="s">
        <v>9</v>
      </c>
      <c r="C100" s="420" t="s">
        <v>584</v>
      </c>
      <c r="D100" s="425">
        <v>43466</v>
      </c>
      <c r="E100" s="425">
        <v>44561</v>
      </c>
      <c r="F100" s="425">
        <v>44926</v>
      </c>
      <c r="G100" s="426">
        <v>35.43</v>
      </c>
      <c r="H100" s="426">
        <v>35.43</v>
      </c>
      <c r="I100" s="426">
        <v>35.43</v>
      </c>
      <c r="J100" s="426">
        <v>0</v>
      </c>
      <c r="K100" s="427">
        <v>0</v>
      </c>
      <c r="L100" s="426">
        <v>27.32</v>
      </c>
      <c r="M100" s="426">
        <v>16.100000000000001</v>
      </c>
      <c r="N100" s="426">
        <v>11.22</v>
      </c>
      <c r="O100" s="426">
        <v>8.11</v>
      </c>
      <c r="P100" s="420" t="s">
        <v>209</v>
      </c>
    </row>
    <row r="101" spans="1:16" x14ac:dyDescent="0.25">
      <c r="A101" s="420">
        <v>62</v>
      </c>
      <c r="B101" s="420" t="s">
        <v>9</v>
      </c>
      <c r="C101" s="420" t="s">
        <v>585</v>
      </c>
      <c r="D101" s="425">
        <v>43586</v>
      </c>
      <c r="E101" s="425">
        <v>44561</v>
      </c>
      <c r="F101" s="425">
        <v>44347</v>
      </c>
      <c r="G101" s="426">
        <v>11.48</v>
      </c>
      <c r="H101" s="426">
        <v>6.07</v>
      </c>
      <c r="I101" s="426">
        <v>11.48</v>
      </c>
      <c r="J101" s="426">
        <v>-5.41</v>
      </c>
      <c r="K101" s="427">
        <v>-0.47</v>
      </c>
      <c r="L101" s="426">
        <v>6.07</v>
      </c>
      <c r="M101" s="426">
        <v>6.06</v>
      </c>
      <c r="N101" s="426">
        <v>0.01</v>
      </c>
      <c r="O101" s="426">
        <v>0</v>
      </c>
      <c r="P101" s="420" t="s">
        <v>212</v>
      </c>
    </row>
    <row r="102" spans="1:16" x14ac:dyDescent="0.25">
      <c r="A102" s="420">
        <v>63</v>
      </c>
      <c r="B102" s="420" t="s">
        <v>9</v>
      </c>
      <c r="C102" s="420" t="s">
        <v>586</v>
      </c>
      <c r="D102" s="425">
        <v>44417</v>
      </c>
      <c r="E102" s="425">
        <v>45412</v>
      </c>
      <c r="F102" s="425">
        <v>45412</v>
      </c>
      <c r="G102" s="426">
        <v>6</v>
      </c>
      <c r="H102" s="426">
        <v>6</v>
      </c>
      <c r="I102" s="428"/>
      <c r="J102" s="426">
        <v>6</v>
      </c>
      <c r="K102" s="428"/>
      <c r="L102" s="426">
        <v>0.34</v>
      </c>
      <c r="M102" s="428"/>
      <c r="N102" s="426">
        <v>0.34</v>
      </c>
      <c r="O102" s="426">
        <v>5.66</v>
      </c>
      <c r="P102" s="420" t="s">
        <v>208</v>
      </c>
    </row>
    <row r="103" spans="1:16" x14ac:dyDescent="0.25">
      <c r="A103" s="420">
        <v>64</v>
      </c>
      <c r="B103" s="420" t="s">
        <v>9</v>
      </c>
      <c r="C103" s="420" t="s">
        <v>587</v>
      </c>
      <c r="D103" s="425">
        <v>43713</v>
      </c>
      <c r="E103" s="425">
        <v>44500</v>
      </c>
      <c r="F103" s="425">
        <v>45869</v>
      </c>
      <c r="G103" s="426">
        <v>10.6</v>
      </c>
      <c r="H103" s="426">
        <v>12.8</v>
      </c>
      <c r="I103" s="426">
        <v>12.5</v>
      </c>
      <c r="J103" s="426">
        <v>0.3</v>
      </c>
      <c r="K103" s="427">
        <v>0.02</v>
      </c>
      <c r="L103" s="426">
        <v>6.3</v>
      </c>
      <c r="M103" s="426">
        <v>4</v>
      </c>
      <c r="N103" s="426">
        <v>2.2999999999999998</v>
      </c>
      <c r="O103" s="426">
        <v>6.5</v>
      </c>
      <c r="P103" s="420" t="s">
        <v>209</v>
      </c>
    </row>
    <row r="104" spans="1:16" x14ac:dyDescent="0.25">
      <c r="A104" s="420">
        <v>65</v>
      </c>
      <c r="B104" s="420" t="s">
        <v>9</v>
      </c>
      <c r="C104" s="420" t="s">
        <v>588</v>
      </c>
      <c r="D104" s="425">
        <v>40603</v>
      </c>
      <c r="E104" s="425">
        <v>43465</v>
      </c>
      <c r="F104" s="425">
        <v>45229</v>
      </c>
      <c r="G104" s="426">
        <v>34.08</v>
      </c>
      <c r="H104" s="426">
        <v>123.4</v>
      </c>
      <c r="I104" s="426">
        <v>123.4</v>
      </c>
      <c r="J104" s="426">
        <v>0</v>
      </c>
      <c r="K104" s="427">
        <v>0</v>
      </c>
      <c r="L104" s="426">
        <v>83.64</v>
      </c>
      <c r="M104" s="426">
        <v>70.75</v>
      </c>
      <c r="N104" s="426">
        <v>12.89</v>
      </c>
      <c r="O104" s="426">
        <v>39.76</v>
      </c>
      <c r="P104" s="420" t="s">
        <v>209</v>
      </c>
    </row>
    <row r="105" spans="1:16" x14ac:dyDescent="0.25">
      <c r="A105" s="420">
        <v>66</v>
      </c>
      <c r="B105" s="420" t="s">
        <v>9</v>
      </c>
      <c r="C105" s="420" t="s">
        <v>589</v>
      </c>
      <c r="D105" s="425">
        <v>42735</v>
      </c>
      <c r="E105" s="425">
        <v>43553</v>
      </c>
      <c r="F105" s="425">
        <v>45199</v>
      </c>
      <c r="G105" s="426">
        <v>20.5</v>
      </c>
      <c r="H105" s="426">
        <v>26.7</v>
      </c>
      <c r="I105" s="426">
        <v>25</v>
      </c>
      <c r="J105" s="426">
        <v>1.7</v>
      </c>
      <c r="K105" s="427">
        <v>7.0000000000000007E-2</v>
      </c>
      <c r="L105" s="426">
        <v>21.1</v>
      </c>
      <c r="M105" s="426">
        <v>15.6</v>
      </c>
      <c r="N105" s="426">
        <v>5.5</v>
      </c>
      <c r="O105" s="426">
        <v>5.6</v>
      </c>
      <c r="P105" s="420" t="s">
        <v>209</v>
      </c>
    </row>
    <row r="106" spans="1:16" x14ac:dyDescent="0.25">
      <c r="A106" s="420">
        <v>67</v>
      </c>
      <c r="B106" s="420" t="s">
        <v>9</v>
      </c>
      <c r="C106" s="420" t="s">
        <v>590</v>
      </c>
      <c r="D106" s="425">
        <v>42489</v>
      </c>
      <c r="E106" s="425">
        <v>43281</v>
      </c>
      <c r="F106" s="425">
        <v>44265</v>
      </c>
      <c r="G106" s="426">
        <v>4.7</v>
      </c>
      <c r="H106" s="426">
        <v>11.1</v>
      </c>
      <c r="I106" s="426">
        <v>11.1</v>
      </c>
      <c r="J106" s="426">
        <v>0</v>
      </c>
      <c r="K106" s="427">
        <v>0</v>
      </c>
      <c r="L106" s="426">
        <v>11.1</v>
      </c>
      <c r="M106" s="426">
        <v>11.1</v>
      </c>
      <c r="N106" s="426">
        <v>0</v>
      </c>
      <c r="O106" s="426">
        <v>0</v>
      </c>
      <c r="P106" s="420" t="s">
        <v>211</v>
      </c>
    </row>
    <row r="107" spans="1:16" x14ac:dyDescent="0.25">
      <c r="A107" s="420">
        <v>68</v>
      </c>
      <c r="B107" s="420" t="s">
        <v>9</v>
      </c>
      <c r="C107" s="420" t="s">
        <v>591</v>
      </c>
      <c r="D107" s="425">
        <v>43921</v>
      </c>
      <c r="E107" s="425">
        <v>46022</v>
      </c>
      <c r="F107" s="425">
        <v>46022</v>
      </c>
      <c r="G107" s="426">
        <v>25</v>
      </c>
      <c r="H107" s="426">
        <v>4.8</v>
      </c>
      <c r="I107" s="426">
        <v>1.1100000000000001</v>
      </c>
      <c r="J107" s="426">
        <v>3.69</v>
      </c>
      <c r="K107" s="427">
        <v>3.32</v>
      </c>
      <c r="L107" s="426">
        <v>0.9</v>
      </c>
      <c r="M107" s="426">
        <v>0.06</v>
      </c>
      <c r="N107" s="426">
        <v>0.84</v>
      </c>
      <c r="O107" s="426">
        <v>3.9</v>
      </c>
      <c r="P107" s="420" t="s">
        <v>209</v>
      </c>
    </row>
    <row r="108" spans="1:16" ht="18" x14ac:dyDescent="0.25">
      <c r="A108" s="420">
        <v>69</v>
      </c>
      <c r="B108" s="420" t="s">
        <v>9</v>
      </c>
      <c r="C108" s="420" t="s">
        <v>464</v>
      </c>
      <c r="D108" s="425">
        <v>43991</v>
      </c>
      <c r="E108" s="425">
        <v>47483</v>
      </c>
      <c r="F108" s="425">
        <v>47483</v>
      </c>
      <c r="G108" s="429">
        <v>2400</v>
      </c>
      <c r="H108" s="429">
        <v>2514.3000000000002</v>
      </c>
      <c r="I108" s="429">
        <v>2500</v>
      </c>
      <c r="J108" s="426">
        <v>14.3</v>
      </c>
      <c r="K108" s="427">
        <v>0.01</v>
      </c>
      <c r="L108" s="426">
        <v>363.3</v>
      </c>
      <c r="M108" s="426">
        <v>207.3</v>
      </c>
      <c r="N108" s="426">
        <v>156</v>
      </c>
      <c r="O108" s="429">
        <v>2151</v>
      </c>
      <c r="P108" s="420" t="s">
        <v>209</v>
      </c>
    </row>
    <row r="109" spans="1:16" ht="18" x14ac:dyDescent="0.25">
      <c r="A109" s="420">
        <v>70</v>
      </c>
      <c r="B109" s="420" t="s">
        <v>9</v>
      </c>
      <c r="C109" s="420" t="s">
        <v>592</v>
      </c>
      <c r="D109" s="425">
        <v>44482</v>
      </c>
      <c r="E109" s="425">
        <v>46871</v>
      </c>
      <c r="F109" s="425">
        <v>46871</v>
      </c>
      <c r="G109" s="426">
        <v>0</v>
      </c>
      <c r="H109" s="426">
        <v>0</v>
      </c>
      <c r="I109" s="428"/>
      <c r="J109" s="426">
        <v>0</v>
      </c>
      <c r="K109" s="428"/>
      <c r="L109" s="426">
        <v>0</v>
      </c>
      <c r="M109" s="428"/>
      <c r="N109" s="426">
        <v>0</v>
      </c>
      <c r="O109" s="426">
        <v>0</v>
      </c>
      <c r="P109" s="420" t="s">
        <v>208</v>
      </c>
    </row>
    <row r="110" spans="1:16" x14ac:dyDescent="0.25">
      <c r="A110" s="420">
        <v>71</v>
      </c>
      <c r="B110" s="420" t="s">
        <v>9</v>
      </c>
      <c r="C110" s="420" t="s">
        <v>593</v>
      </c>
      <c r="D110" s="425">
        <v>43794</v>
      </c>
      <c r="E110" s="425">
        <v>44470</v>
      </c>
      <c r="F110" s="425">
        <v>44771</v>
      </c>
      <c r="G110" s="426">
        <v>15.5</v>
      </c>
      <c r="H110" s="426">
        <v>16.5</v>
      </c>
      <c r="I110" s="426">
        <v>15.8</v>
      </c>
      <c r="J110" s="426">
        <v>0.7</v>
      </c>
      <c r="K110" s="427">
        <v>0.04</v>
      </c>
      <c r="L110" s="426">
        <v>13.3</v>
      </c>
      <c r="M110" s="426">
        <v>4.72</v>
      </c>
      <c r="N110" s="426">
        <v>8.58</v>
      </c>
      <c r="O110" s="426">
        <v>3.2</v>
      </c>
      <c r="P110" s="420" t="s">
        <v>209</v>
      </c>
    </row>
    <row r="111" spans="1:16" x14ac:dyDescent="0.25">
      <c r="A111" s="420">
        <v>72</v>
      </c>
      <c r="B111" s="420" t="s">
        <v>9</v>
      </c>
      <c r="C111" s="420" t="s">
        <v>594</v>
      </c>
      <c r="D111" s="425">
        <v>42282</v>
      </c>
      <c r="E111" s="425">
        <v>43830</v>
      </c>
      <c r="F111" s="425">
        <v>44561</v>
      </c>
      <c r="G111" s="426">
        <v>11.25</v>
      </c>
      <c r="H111" s="426">
        <v>11.42</v>
      </c>
      <c r="I111" s="426">
        <v>11.42</v>
      </c>
      <c r="J111" s="426">
        <v>0</v>
      </c>
      <c r="K111" s="427">
        <v>0</v>
      </c>
      <c r="L111" s="426">
        <v>11.37</v>
      </c>
      <c r="M111" s="426">
        <v>11.08</v>
      </c>
      <c r="N111" s="426">
        <v>0.28999999999999998</v>
      </c>
      <c r="O111" s="426">
        <v>0.05</v>
      </c>
      <c r="P111" s="420" t="s">
        <v>211</v>
      </c>
    </row>
    <row r="112" spans="1:16" x14ac:dyDescent="0.25">
      <c r="A112" s="420">
        <v>73</v>
      </c>
      <c r="B112" s="420" t="s">
        <v>9</v>
      </c>
      <c r="C112" s="420" t="s">
        <v>595</v>
      </c>
      <c r="D112" s="425">
        <v>42095</v>
      </c>
      <c r="E112" s="425">
        <v>43830</v>
      </c>
      <c r="F112" s="425">
        <v>46332</v>
      </c>
      <c r="G112" s="426">
        <v>13</v>
      </c>
      <c r="H112" s="426">
        <v>22.5</v>
      </c>
      <c r="I112" s="426">
        <v>13</v>
      </c>
      <c r="J112" s="426">
        <v>9.5</v>
      </c>
      <c r="K112" s="427">
        <v>0.73</v>
      </c>
      <c r="L112" s="426">
        <v>14.53</v>
      </c>
      <c r="M112" s="426">
        <v>8.1199999999999992</v>
      </c>
      <c r="N112" s="426">
        <v>6.41</v>
      </c>
      <c r="O112" s="426">
        <v>7.97</v>
      </c>
      <c r="P112" s="420" t="s">
        <v>209</v>
      </c>
    </row>
    <row r="113" spans="1:16" ht="18" x14ac:dyDescent="0.25">
      <c r="A113" s="420">
        <v>74</v>
      </c>
      <c r="B113" s="420" t="s">
        <v>9</v>
      </c>
      <c r="C113" s="420" t="s">
        <v>467</v>
      </c>
      <c r="D113" s="425">
        <v>43787</v>
      </c>
      <c r="E113" s="425">
        <v>45717</v>
      </c>
      <c r="F113" s="425">
        <v>45717</v>
      </c>
      <c r="G113" s="426">
        <v>0</v>
      </c>
      <c r="H113" s="426">
        <v>25</v>
      </c>
      <c r="I113" s="426">
        <v>0</v>
      </c>
      <c r="J113" s="426">
        <v>25</v>
      </c>
      <c r="K113" s="427">
        <v>0</v>
      </c>
      <c r="L113" s="426">
        <v>0</v>
      </c>
      <c r="M113" s="426">
        <v>0</v>
      </c>
      <c r="N113" s="426">
        <v>0</v>
      </c>
      <c r="O113" s="426">
        <v>25</v>
      </c>
      <c r="P113" s="420" t="s">
        <v>209</v>
      </c>
    </row>
    <row r="114" spans="1:16" x14ac:dyDescent="0.25">
      <c r="A114" s="420">
        <v>75</v>
      </c>
      <c r="B114" s="420" t="s">
        <v>9</v>
      </c>
      <c r="C114" s="420" t="s">
        <v>596</v>
      </c>
      <c r="D114" s="425">
        <v>43922</v>
      </c>
      <c r="E114" s="425">
        <v>46023</v>
      </c>
      <c r="F114" s="425">
        <v>46023</v>
      </c>
      <c r="G114" s="426">
        <v>0</v>
      </c>
      <c r="H114" s="426">
        <v>0</v>
      </c>
      <c r="I114" s="426">
        <v>0</v>
      </c>
      <c r="J114" s="426">
        <v>0</v>
      </c>
      <c r="K114" s="427">
        <v>0</v>
      </c>
      <c r="L114" s="426">
        <v>0.32</v>
      </c>
      <c r="M114" s="426">
        <v>0.35</v>
      </c>
      <c r="N114" s="426">
        <v>-0.03</v>
      </c>
      <c r="O114" s="426">
        <v>-0.32</v>
      </c>
      <c r="P114" s="420" t="s">
        <v>209</v>
      </c>
    </row>
    <row r="115" spans="1:16" x14ac:dyDescent="0.25">
      <c r="A115" s="420">
        <v>76</v>
      </c>
      <c r="B115" s="420" t="s">
        <v>9</v>
      </c>
      <c r="C115" s="420" t="s">
        <v>597</v>
      </c>
      <c r="D115" s="425">
        <v>42830</v>
      </c>
      <c r="E115" s="425">
        <v>44926</v>
      </c>
      <c r="F115" s="425">
        <v>45291</v>
      </c>
      <c r="G115" s="426">
        <v>0</v>
      </c>
      <c r="H115" s="426">
        <v>0</v>
      </c>
      <c r="I115" s="426">
        <v>0</v>
      </c>
      <c r="J115" s="426">
        <v>0</v>
      </c>
      <c r="K115" s="427">
        <v>0</v>
      </c>
      <c r="L115" s="426">
        <v>0</v>
      </c>
      <c r="M115" s="426">
        <v>0</v>
      </c>
      <c r="N115" s="426">
        <v>0</v>
      </c>
      <c r="O115" s="426">
        <v>0</v>
      </c>
      <c r="P115" s="420" t="s">
        <v>209</v>
      </c>
    </row>
    <row r="116" spans="1:16" x14ac:dyDescent="0.25">
      <c r="A116" s="420">
        <v>77</v>
      </c>
      <c r="B116" s="420" t="s">
        <v>9</v>
      </c>
      <c r="C116" s="420" t="s">
        <v>598</v>
      </c>
      <c r="D116" s="425">
        <v>43122</v>
      </c>
      <c r="E116" s="425">
        <v>44486</v>
      </c>
      <c r="F116" s="425">
        <v>45107</v>
      </c>
      <c r="G116" s="426">
        <v>10.199999999999999</v>
      </c>
      <c r="H116" s="426">
        <v>10.8</v>
      </c>
      <c r="I116" s="426">
        <v>10.199999999999999</v>
      </c>
      <c r="J116" s="426">
        <v>0.6</v>
      </c>
      <c r="K116" s="427">
        <v>0.06</v>
      </c>
      <c r="L116" s="426">
        <v>6.8</v>
      </c>
      <c r="M116" s="426">
        <v>4.7</v>
      </c>
      <c r="N116" s="426">
        <v>2.1</v>
      </c>
      <c r="O116" s="426">
        <v>4</v>
      </c>
      <c r="P116" s="420" t="s">
        <v>209</v>
      </c>
    </row>
    <row r="117" spans="1:16" ht="18" x14ac:dyDescent="0.25">
      <c r="A117" s="420">
        <v>78</v>
      </c>
      <c r="B117" s="420" t="s">
        <v>9</v>
      </c>
      <c r="C117" s="420" t="s">
        <v>599</v>
      </c>
      <c r="D117" s="425">
        <v>43819</v>
      </c>
      <c r="E117" s="425">
        <v>45291</v>
      </c>
      <c r="F117" s="425">
        <v>45291</v>
      </c>
      <c r="G117" s="426">
        <v>7.4</v>
      </c>
      <c r="H117" s="426">
        <v>7.4</v>
      </c>
      <c r="I117" s="426">
        <v>7.4</v>
      </c>
      <c r="J117" s="426">
        <v>0</v>
      </c>
      <c r="K117" s="427">
        <v>0</v>
      </c>
      <c r="L117" s="426">
        <v>5.25</v>
      </c>
      <c r="M117" s="426">
        <v>2.95</v>
      </c>
      <c r="N117" s="426">
        <v>2.2999999999999998</v>
      </c>
      <c r="O117" s="426">
        <v>2.15</v>
      </c>
      <c r="P117" s="420" t="s">
        <v>209</v>
      </c>
    </row>
    <row r="118" spans="1:16" x14ac:dyDescent="0.25">
      <c r="A118" s="420">
        <v>79</v>
      </c>
      <c r="B118" s="420" t="s">
        <v>9</v>
      </c>
      <c r="C118" s="420" t="s">
        <v>600</v>
      </c>
      <c r="D118" s="425">
        <v>42620</v>
      </c>
      <c r="E118" s="425">
        <v>45108</v>
      </c>
      <c r="F118" s="425">
        <v>45657</v>
      </c>
      <c r="G118" s="426">
        <v>152.55000000000001</v>
      </c>
      <c r="H118" s="426">
        <v>200.61</v>
      </c>
      <c r="I118" s="426">
        <v>173.86</v>
      </c>
      <c r="J118" s="426">
        <v>26.75</v>
      </c>
      <c r="K118" s="427">
        <v>0.15</v>
      </c>
      <c r="L118" s="426">
        <v>131.99</v>
      </c>
      <c r="M118" s="426">
        <v>106.14</v>
      </c>
      <c r="N118" s="426">
        <v>25.85</v>
      </c>
      <c r="O118" s="426">
        <v>68.62</v>
      </c>
      <c r="P118" s="420" t="s">
        <v>209</v>
      </c>
    </row>
    <row r="119" spans="1:16" x14ac:dyDescent="0.25">
      <c r="A119" s="420">
        <v>80</v>
      </c>
      <c r="B119" s="420" t="s">
        <v>9</v>
      </c>
      <c r="C119" s="420" t="s">
        <v>601</v>
      </c>
      <c r="D119" s="425">
        <v>44386</v>
      </c>
      <c r="E119" s="425">
        <v>45382</v>
      </c>
      <c r="F119" s="425">
        <v>45382</v>
      </c>
      <c r="G119" s="426">
        <v>7.67</v>
      </c>
      <c r="H119" s="426">
        <v>7.67</v>
      </c>
      <c r="I119" s="428"/>
      <c r="J119" s="426">
        <v>7.67</v>
      </c>
      <c r="K119" s="428"/>
      <c r="L119" s="426">
        <v>0.93</v>
      </c>
      <c r="M119" s="428"/>
      <c r="N119" s="426">
        <v>0.93</v>
      </c>
      <c r="O119" s="426">
        <v>6.74</v>
      </c>
      <c r="P119" s="420" t="s">
        <v>208</v>
      </c>
    </row>
    <row r="120" spans="1:16" x14ac:dyDescent="0.25">
      <c r="A120" s="420">
        <v>81</v>
      </c>
      <c r="B120" s="420" t="s">
        <v>9</v>
      </c>
      <c r="C120" s="420" t="s">
        <v>602</v>
      </c>
      <c r="D120" s="425">
        <v>43709</v>
      </c>
      <c r="E120" s="425">
        <v>44255</v>
      </c>
      <c r="F120" s="425">
        <v>44926</v>
      </c>
      <c r="G120" s="426">
        <v>14.8</v>
      </c>
      <c r="H120" s="426">
        <v>13.9</v>
      </c>
      <c r="I120" s="426">
        <v>12.3</v>
      </c>
      <c r="J120" s="426">
        <v>1.6</v>
      </c>
      <c r="K120" s="427">
        <v>0.13</v>
      </c>
      <c r="L120" s="426">
        <v>13.4</v>
      </c>
      <c r="M120" s="426">
        <v>8.6999999999999993</v>
      </c>
      <c r="N120" s="426">
        <v>4.7</v>
      </c>
      <c r="O120" s="426">
        <v>0.5</v>
      </c>
      <c r="P120" s="420" t="s">
        <v>209</v>
      </c>
    </row>
    <row r="121" spans="1:16" x14ac:dyDescent="0.25">
      <c r="A121" s="420">
        <v>82</v>
      </c>
      <c r="B121" s="420" t="s">
        <v>9</v>
      </c>
      <c r="C121" s="420" t="s">
        <v>603</v>
      </c>
      <c r="D121" s="425">
        <v>43432</v>
      </c>
      <c r="E121" s="425">
        <v>45566</v>
      </c>
      <c r="F121" s="425">
        <v>46430</v>
      </c>
      <c r="G121" s="426">
        <v>0</v>
      </c>
      <c r="H121" s="426">
        <v>0</v>
      </c>
      <c r="I121" s="426">
        <v>0</v>
      </c>
      <c r="J121" s="426">
        <v>0</v>
      </c>
      <c r="K121" s="427">
        <v>0</v>
      </c>
      <c r="L121" s="426">
        <v>0</v>
      </c>
      <c r="M121" s="426">
        <v>0</v>
      </c>
      <c r="N121" s="426">
        <v>0</v>
      </c>
      <c r="O121" s="426">
        <v>0</v>
      </c>
      <c r="P121" s="420" t="s">
        <v>209</v>
      </c>
    </row>
    <row r="122" spans="1:16" x14ac:dyDescent="0.25">
      <c r="A122" s="420">
        <v>83</v>
      </c>
      <c r="B122" s="420" t="s">
        <v>9</v>
      </c>
      <c r="C122" s="420" t="s">
        <v>604</v>
      </c>
      <c r="D122" s="425">
        <v>43453</v>
      </c>
      <c r="E122" s="425">
        <v>45352</v>
      </c>
      <c r="F122" s="425">
        <v>47118</v>
      </c>
      <c r="G122" s="426">
        <v>0</v>
      </c>
      <c r="H122" s="426">
        <v>0</v>
      </c>
      <c r="I122" s="426">
        <v>0</v>
      </c>
      <c r="J122" s="426">
        <v>0</v>
      </c>
      <c r="K122" s="427">
        <v>0</v>
      </c>
      <c r="L122" s="426">
        <v>0</v>
      </c>
      <c r="M122" s="426">
        <v>0</v>
      </c>
      <c r="N122" s="426">
        <v>0</v>
      </c>
      <c r="O122" s="426">
        <v>0</v>
      </c>
      <c r="P122" s="420" t="s">
        <v>209</v>
      </c>
    </row>
    <row r="123" spans="1:16" x14ac:dyDescent="0.25">
      <c r="A123" s="420">
        <v>84</v>
      </c>
      <c r="B123" s="420" t="s">
        <v>9</v>
      </c>
      <c r="C123" s="420" t="s">
        <v>605</v>
      </c>
      <c r="D123" s="425">
        <v>43945</v>
      </c>
      <c r="E123" s="425">
        <v>45016</v>
      </c>
      <c r="F123" s="425">
        <v>45657</v>
      </c>
      <c r="G123" s="426">
        <v>51.4</v>
      </c>
      <c r="H123" s="426">
        <v>34.049999999999997</v>
      </c>
      <c r="I123" s="426">
        <v>44.7</v>
      </c>
      <c r="J123" s="426">
        <v>-10.65</v>
      </c>
      <c r="K123" s="427">
        <v>-0.24</v>
      </c>
      <c r="L123" s="426">
        <v>10.3</v>
      </c>
      <c r="M123" s="426">
        <v>4.0999999999999996</v>
      </c>
      <c r="N123" s="426">
        <v>6.2</v>
      </c>
      <c r="O123" s="426">
        <v>23.75</v>
      </c>
      <c r="P123" s="420" t="s">
        <v>209</v>
      </c>
    </row>
    <row r="124" spans="1:16" x14ac:dyDescent="0.25">
      <c r="A124" s="420">
        <v>85</v>
      </c>
      <c r="B124" s="420" t="s">
        <v>9</v>
      </c>
      <c r="C124" s="420" t="s">
        <v>606</v>
      </c>
      <c r="D124" s="425">
        <v>42009</v>
      </c>
      <c r="E124" s="425">
        <v>42735</v>
      </c>
      <c r="F124" s="425">
        <v>44270</v>
      </c>
      <c r="G124" s="426">
        <v>6.4</v>
      </c>
      <c r="H124" s="426">
        <v>9.6999999999999993</v>
      </c>
      <c r="I124" s="426">
        <v>9.6999999999999993</v>
      </c>
      <c r="J124" s="426">
        <v>0</v>
      </c>
      <c r="K124" s="427">
        <v>0</v>
      </c>
      <c r="L124" s="426">
        <v>9.6999999999999993</v>
      </c>
      <c r="M124" s="426">
        <v>9.6999999999999993</v>
      </c>
      <c r="N124" s="426">
        <v>0</v>
      </c>
      <c r="O124" s="426">
        <v>0</v>
      </c>
      <c r="P124" s="420" t="s">
        <v>211</v>
      </c>
    </row>
    <row r="125" spans="1:16" x14ac:dyDescent="0.25">
      <c r="A125" s="420">
        <v>86</v>
      </c>
      <c r="B125" s="420" t="s">
        <v>9</v>
      </c>
      <c r="C125" s="420" t="s">
        <v>607</v>
      </c>
      <c r="D125" s="425">
        <v>42954</v>
      </c>
      <c r="E125" s="425">
        <v>44926</v>
      </c>
      <c r="F125" s="425">
        <v>44926</v>
      </c>
      <c r="G125" s="426">
        <v>5.7</v>
      </c>
      <c r="H125" s="426">
        <v>6.8</v>
      </c>
      <c r="I125" s="426">
        <v>5.7</v>
      </c>
      <c r="J125" s="426">
        <v>1.1000000000000001</v>
      </c>
      <c r="K125" s="427">
        <v>0.19</v>
      </c>
      <c r="L125" s="426">
        <v>1.6</v>
      </c>
      <c r="M125" s="426">
        <v>0.8</v>
      </c>
      <c r="N125" s="426">
        <v>0.8</v>
      </c>
      <c r="O125" s="426">
        <v>5.2</v>
      </c>
      <c r="P125" s="420" t="s">
        <v>209</v>
      </c>
    </row>
    <row r="126" spans="1:16" x14ac:dyDescent="0.25">
      <c r="A126" s="420">
        <v>87</v>
      </c>
      <c r="B126" s="420" t="s">
        <v>9</v>
      </c>
      <c r="C126" s="420" t="s">
        <v>608</v>
      </c>
      <c r="D126" s="425">
        <v>42353</v>
      </c>
      <c r="E126" s="425">
        <v>43830</v>
      </c>
      <c r="F126" s="425">
        <v>44586</v>
      </c>
      <c r="G126" s="426">
        <v>0</v>
      </c>
      <c r="H126" s="426">
        <v>0</v>
      </c>
      <c r="I126" s="426">
        <v>0</v>
      </c>
      <c r="J126" s="426">
        <v>0</v>
      </c>
      <c r="K126" s="427">
        <v>0</v>
      </c>
      <c r="L126" s="426">
        <v>0</v>
      </c>
      <c r="M126" s="426">
        <v>0</v>
      </c>
      <c r="N126" s="426">
        <v>0</v>
      </c>
      <c r="O126" s="426">
        <v>0</v>
      </c>
      <c r="P126" s="420" t="s">
        <v>209</v>
      </c>
    </row>
    <row r="127" spans="1:16" x14ac:dyDescent="0.25">
      <c r="A127" s="420">
        <v>88</v>
      </c>
      <c r="B127" s="420" t="s">
        <v>9</v>
      </c>
      <c r="C127" s="420" t="s">
        <v>609</v>
      </c>
      <c r="D127" s="425">
        <v>42781</v>
      </c>
      <c r="E127" s="425">
        <v>47118</v>
      </c>
      <c r="F127" s="425">
        <v>48579</v>
      </c>
      <c r="G127" s="426">
        <v>0</v>
      </c>
      <c r="H127" s="426">
        <v>0</v>
      </c>
      <c r="I127" s="426">
        <v>0</v>
      </c>
      <c r="J127" s="426">
        <v>0</v>
      </c>
      <c r="K127" s="427">
        <v>0</v>
      </c>
      <c r="L127" s="426">
        <v>0</v>
      </c>
      <c r="M127" s="426">
        <v>0</v>
      </c>
      <c r="N127" s="426">
        <v>0</v>
      </c>
      <c r="O127" s="426">
        <v>0</v>
      </c>
      <c r="P127" s="420" t="s">
        <v>209</v>
      </c>
    </row>
    <row r="128" spans="1:16" x14ac:dyDescent="0.25">
      <c r="A128" s="420">
        <v>89</v>
      </c>
      <c r="B128" s="420" t="s">
        <v>9</v>
      </c>
      <c r="C128" s="420" t="s">
        <v>610</v>
      </c>
      <c r="D128" s="425">
        <v>42154</v>
      </c>
      <c r="E128" s="425">
        <v>44561</v>
      </c>
      <c r="F128" s="425">
        <v>45831</v>
      </c>
      <c r="G128" s="426">
        <v>0</v>
      </c>
      <c r="H128" s="426">
        <v>0</v>
      </c>
      <c r="I128" s="426">
        <v>0</v>
      </c>
      <c r="J128" s="426">
        <v>0</v>
      </c>
      <c r="K128" s="427">
        <v>0</v>
      </c>
      <c r="L128" s="426">
        <v>0</v>
      </c>
      <c r="M128" s="426">
        <v>0</v>
      </c>
      <c r="N128" s="426">
        <v>0</v>
      </c>
      <c r="O128" s="426">
        <v>0</v>
      </c>
      <c r="P128" s="420" t="s">
        <v>209</v>
      </c>
    </row>
    <row r="129" spans="1:16" x14ac:dyDescent="0.25">
      <c r="A129" s="420">
        <v>90</v>
      </c>
      <c r="B129" s="420" t="s">
        <v>13</v>
      </c>
      <c r="C129" s="420" t="s">
        <v>611</v>
      </c>
      <c r="D129" s="425">
        <v>41061</v>
      </c>
      <c r="E129" s="425">
        <v>43281</v>
      </c>
      <c r="F129" s="425">
        <v>45107</v>
      </c>
      <c r="G129" s="426">
        <v>34.31</v>
      </c>
      <c r="H129" s="426">
        <v>71</v>
      </c>
      <c r="I129" s="426">
        <v>70.989999999999995</v>
      </c>
      <c r="J129" s="426">
        <v>0.01</v>
      </c>
      <c r="K129" s="427">
        <v>0</v>
      </c>
      <c r="L129" s="426">
        <v>61.71</v>
      </c>
      <c r="M129" s="426">
        <v>53.45</v>
      </c>
      <c r="N129" s="426">
        <v>8.26</v>
      </c>
      <c r="O129" s="426">
        <v>9.2899999999999991</v>
      </c>
      <c r="P129" s="420" t="s">
        <v>209</v>
      </c>
    </row>
    <row r="130" spans="1:16" x14ac:dyDescent="0.25">
      <c r="A130" s="420">
        <v>91</v>
      </c>
      <c r="B130" s="420" t="s">
        <v>13</v>
      </c>
      <c r="C130" s="420" t="s">
        <v>612</v>
      </c>
      <c r="D130" s="425">
        <v>42935</v>
      </c>
      <c r="E130" s="425">
        <v>43100</v>
      </c>
      <c r="F130" s="425">
        <v>44742</v>
      </c>
      <c r="G130" s="426">
        <v>1.68</v>
      </c>
      <c r="H130" s="426">
        <v>11.01</v>
      </c>
      <c r="I130" s="426">
        <v>7.57</v>
      </c>
      <c r="J130" s="426">
        <v>3.44</v>
      </c>
      <c r="K130" s="427">
        <v>0.45</v>
      </c>
      <c r="L130" s="426">
        <v>8.7200000000000006</v>
      </c>
      <c r="M130" s="426">
        <v>6.27</v>
      </c>
      <c r="N130" s="426">
        <v>2.4500000000000002</v>
      </c>
      <c r="O130" s="426">
        <v>2.29</v>
      </c>
      <c r="P130" s="420" t="s">
        <v>209</v>
      </c>
    </row>
    <row r="131" spans="1:16" x14ac:dyDescent="0.25">
      <c r="A131" s="420">
        <v>92</v>
      </c>
      <c r="B131" s="420" t="s">
        <v>13</v>
      </c>
      <c r="C131" s="420" t="s">
        <v>613</v>
      </c>
      <c r="D131" s="425">
        <v>42744</v>
      </c>
      <c r="E131" s="425">
        <v>43281</v>
      </c>
      <c r="F131" s="425">
        <v>44561</v>
      </c>
      <c r="G131" s="426">
        <v>2.48</v>
      </c>
      <c r="H131" s="426">
        <v>10.119999999999999</v>
      </c>
      <c r="I131" s="426">
        <v>9.85</v>
      </c>
      <c r="J131" s="426">
        <v>0.27</v>
      </c>
      <c r="K131" s="427">
        <v>0.03</v>
      </c>
      <c r="L131" s="426">
        <v>9.91</v>
      </c>
      <c r="M131" s="426">
        <v>9.66</v>
      </c>
      <c r="N131" s="426">
        <v>0.25</v>
      </c>
      <c r="O131" s="426">
        <v>0.21</v>
      </c>
      <c r="P131" s="420" t="s">
        <v>211</v>
      </c>
    </row>
    <row r="132" spans="1:16" x14ac:dyDescent="0.25">
      <c r="A132" s="420">
        <v>93</v>
      </c>
      <c r="B132" s="420" t="s">
        <v>13</v>
      </c>
      <c r="C132" s="420" t="s">
        <v>614</v>
      </c>
      <c r="D132" s="425">
        <v>43952</v>
      </c>
      <c r="E132" s="425">
        <v>45017</v>
      </c>
      <c r="F132" s="425">
        <v>45017</v>
      </c>
      <c r="G132" s="426">
        <v>10.5</v>
      </c>
      <c r="H132" s="426">
        <v>10.5</v>
      </c>
      <c r="I132" s="428"/>
      <c r="J132" s="426">
        <v>0</v>
      </c>
      <c r="K132" s="428"/>
      <c r="L132" s="426">
        <v>4.72</v>
      </c>
      <c r="M132" s="428"/>
      <c r="N132" s="426">
        <v>4.72</v>
      </c>
      <c r="O132" s="426">
        <v>5.78</v>
      </c>
      <c r="P132" s="420" t="s">
        <v>208</v>
      </c>
    </row>
    <row r="133" spans="1:16" x14ac:dyDescent="0.25">
      <c r="A133" s="420">
        <v>94</v>
      </c>
      <c r="B133" s="420" t="s">
        <v>13</v>
      </c>
      <c r="C133" s="420" t="s">
        <v>615</v>
      </c>
      <c r="D133" s="425">
        <v>42579</v>
      </c>
      <c r="E133" s="425">
        <v>44926</v>
      </c>
      <c r="F133" s="425">
        <v>44561</v>
      </c>
      <c r="G133" s="426">
        <v>10</v>
      </c>
      <c r="H133" s="426">
        <v>9.43</v>
      </c>
      <c r="I133" s="426">
        <v>10</v>
      </c>
      <c r="J133" s="426">
        <v>-0.56999999999999995</v>
      </c>
      <c r="K133" s="427">
        <v>-0.06</v>
      </c>
      <c r="L133" s="426">
        <v>9.43</v>
      </c>
      <c r="M133" s="426">
        <v>8.9499999999999993</v>
      </c>
      <c r="N133" s="426">
        <v>0.48</v>
      </c>
      <c r="O133" s="426">
        <v>0</v>
      </c>
      <c r="P133" s="420" t="s">
        <v>209</v>
      </c>
    </row>
    <row r="134" spans="1:16" x14ac:dyDescent="0.25">
      <c r="A134" s="420">
        <v>95</v>
      </c>
      <c r="B134" s="420" t="s">
        <v>13</v>
      </c>
      <c r="C134" s="420" t="s">
        <v>616</v>
      </c>
      <c r="D134" s="425">
        <v>43831</v>
      </c>
      <c r="E134" s="425">
        <v>45474</v>
      </c>
      <c r="F134" s="425">
        <v>45474</v>
      </c>
      <c r="G134" s="426">
        <v>23.88</v>
      </c>
      <c r="H134" s="426">
        <v>23.88</v>
      </c>
      <c r="I134" s="426">
        <v>23.88</v>
      </c>
      <c r="J134" s="426">
        <v>0</v>
      </c>
      <c r="K134" s="427">
        <v>0</v>
      </c>
      <c r="L134" s="426">
        <v>6.65</v>
      </c>
      <c r="M134" s="426">
        <v>4.47</v>
      </c>
      <c r="N134" s="426">
        <v>2.1800000000000002</v>
      </c>
      <c r="O134" s="426">
        <v>17.23</v>
      </c>
      <c r="P134" s="420" t="s">
        <v>209</v>
      </c>
    </row>
    <row r="135" spans="1:16" x14ac:dyDescent="0.25">
      <c r="A135" s="420">
        <v>96</v>
      </c>
      <c r="B135" s="420" t="s">
        <v>13</v>
      </c>
      <c r="C135" s="420" t="s">
        <v>617</v>
      </c>
      <c r="D135" s="425">
        <v>42171</v>
      </c>
      <c r="E135" s="425">
        <v>43055</v>
      </c>
      <c r="F135" s="425">
        <v>44926</v>
      </c>
      <c r="G135" s="426">
        <v>167.61</v>
      </c>
      <c r="H135" s="426">
        <v>211.32</v>
      </c>
      <c r="I135" s="426">
        <v>206.72</v>
      </c>
      <c r="J135" s="426">
        <v>4.5999999999999996</v>
      </c>
      <c r="K135" s="427">
        <v>0.02</v>
      </c>
      <c r="L135" s="426">
        <v>163.86</v>
      </c>
      <c r="M135" s="426">
        <v>152.27000000000001</v>
      </c>
      <c r="N135" s="426">
        <v>11.59</v>
      </c>
      <c r="O135" s="426">
        <v>47.46</v>
      </c>
      <c r="P135" s="420" t="s">
        <v>209</v>
      </c>
    </row>
    <row r="136" spans="1:16" x14ac:dyDescent="0.25">
      <c r="A136" s="420">
        <v>97</v>
      </c>
      <c r="B136" s="420" t="s">
        <v>13</v>
      </c>
      <c r="C136" s="420" t="s">
        <v>618</v>
      </c>
      <c r="D136" s="425">
        <v>43466</v>
      </c>
      <c r="E136" s="425">
        <v>44196</v>
      </c>
      <c r="F136" s="425">
        <v>44378</v>
      </c>
      <c r="G136" s="426">
        <v>15.7</v>
      </c>
      <c r="H136" s="426">
        <v>32.299999999999997</v>
      </c>
      <c r="I136" s="426">
        <v>32.299999999999997</v>
      </c>
      <c r="J136" s="426">
        <v>0</v>
      </c>
      <c r="K136" s="427">
        <v>0</v>
      </c>
      <c r="L136" s="426">
        <v>38.299999999999997</v>
      </c>
      <c r="M136" s="426">
        <v>21.5</v>
      </c>
      <c r="N136" s="426">
        <v>0</v>
      </c>
      <c r="O136" s="426">
        <v>10.8</v>
      </c>
      <c r="P136" s="420" t="s">
        <v>209</v>
      </c>
    </row>
    <row r="137" spans="1:16" x14ac:dyDescent="0.25">
      <c r="A137" s="420">
        <v>98</v>
      </c>
      <c r="B137" s="420" t="s">
        <v>13</v>
      </c>
      <c r="C137" s="420" t="s">
        <v>619</v>
      </c>
      <c r="D137" s="425">
        <v>44092</v>
      </c>
      <c r="E137" s="425">
        <v>44008</v>
      </c>
      <c r="F137" s="425">
        <v>44691</v>
      </c>
      <c r="G137" s="426">
        <v>4.12</v>
      </c>
      <c r="H137" s="426">
        <v>10.119999999999999</v>
      </c>
      <c r="I137" s="426">
        <v>10.119999999999999</v>
      </c>
      <c r="J137" s="426">
        <v>0</v>
      </c>
      <c r="K137" s="427">
        <v>0</v>
      </c>
      <c r="L137" s="426">
        <v>4.68</v>
      </c>
      <c r="M137" s="426">
        <v>4.0599999999999996</v>
      </c>
      <c r="N137" s="426">
        <v>0.62</v>
      </c>
      <c r="O137" s="426">
        <v>5.44</v>
      </c>
      <c r="P137" s="420" t="s">
        <v>209</v>
      </c>
    </row>
    <row r="138" spans="1:16" x14ac:dyDescent="0.25">
      <c r="A138" s="420">
        <v>99</v>
      </c>
      <c r="B138" s="420" t="s">
        <v>13</v>
      </c>
      <c r="C138" s="420" t="s">
        <v>620</v>
      </c>
      <c r="D138" s="425">
        <v>42948</v>
      </c>
      <c r="E138" s="425">
        <v>43465</v>
      </c>
      <c r="F138" s="425">
        <v>44286</v>
      </c>
      <c r="G138" s="426">
        <v>4.12</v>
      </c>
      <c r="H138" s="426">
        <v>8.4</v>
      </c>
      <c r="I138" s="426">
        <v>8.4</v>
      </c>
      <c r="J138" s="426">
        <v>0</v>
      </c>
      <c r="K138" s="427">
        <v>0</v>
      </c>
      <c r="L138" s="426">
        <v>8.18</v>
      </c>
      <c r="M138" s="426">
        <v>7.43</v>
      </c>
      <c r="N138" s="426">
        <v>0.75</v>
      </c>
      <c r="O138" s="426">
        <v>0.22</v>
      </c>
      <c r="P138" s="420" t="s">
        <v>209</v>
      </c>
    </row>
    <row r="139" spans="1:16" x14ac:dyDescent="0.25">
      <c r="A139" s="420">
        <v>100</v>
      </c>
      <c r="B139" s="420" t="s">
        <v>13</v>
      </c>
      <c r="C139" s="420" t="s">
        <v>621</v>
      </c>
      <c r="D139" s="425">
        <v>43739</v>
      </c>
      <c r="E139" s="425">
        <v>45291</v>
      </c>
      <c r="F139" s="425">
        <v>45291</v>
      </c>
      <c r="G139" s="426">
        <v>0</v>
      </c>
      <c r="H139" s="426">
        <v>0</v>
      </c>
      <c r="I139" s="428"/>
      <c r="J139" s="426">
        <v>0</v>
      </c>
      <c r="K139" s="428"/>
      <c r="L139" s="426">
        <v>0</v>
      </c>
      <c r="M139" s="428"/>
      <c r="N139" s="426">
        <v>0</v>
      </c>
      <c r="O139" s="426">
        <v>0</v>
      </c>
      <c r="P139" s="420" t="s">
        <v>208</v>
      </c>
    </row>
    <row r="140" spans="1:16" x14ac:dyDescent="0.25">
      <c r="A140" s="420">
        <v>101</v>
      </c>
      <c r="B140" s="420" t="s">
        <v>13</v>
      </c>
      <c r="C140" s="420" t="s">
        <v>622</v>
      </c>
      <c r="D140" s="425">
        <v>43831</v>
      </c>
      <c r="E140" s="425">
        <v>44926</v>
      </c>
      <c r="F140" s="425">
        <v>44641</v>
      </c>
      <c r="G140" s="426">
        <v>5.73</v>
      </c>
      <c r="H140" s="426">
        <v>5.73</v>
      </c>
      <c r="I140" s="426">
        <v>5.73</v>
      </c>
      <c r="J140" s="426">
        <v>0</v>
      </c>
      <c r="K140" s="427">
        <v>0</v>
      </c>
      <c r="L140" s="426">
        <v>3.94</v>
      </c>
      <c r="M140" s="426">
        <v>2.23</v>
      </c>
      <c r="N140" s="426">
        <v>1.71</v>
      </c>
      <c r="O140" s="426">
        <v>1.79</v>
      </c>
      <c r="P140" s="420" t="s">
        <v>209</v>
      </c>
    </row>
    <row r="141" spans="1:16" x14ac:dyDescent="0.25">
      <c r="A141" s="420">
        <v>102</v>
      </c>
      <c r="B141" s="420" t="s">
        <v>13</v>
      </c>
      <c r="C141" s="420" t="s">
        <v>623</v>
      </c>
      <c r="D141" s="425">
        <v>41456</v>
      </c>
      <c r="E141" s="425">
        <v>43100</v>
      </c>
      <c r="F141" s="425">
        <v>44681</v>
      </c>
      <c r="G141" s="426">
        <v>9.7899999999999991</v>
      </c>
      <c r="H141" s="426">
        <v>19.87</v>
      </c>
      <c r="I141" s="426">
        <v>19.91</v>
      </c>
      <c r="J141" s="426">
        <v>-0.04</v>
      </c>
      <c r="K141" s="427">
        <v>0</v>
      </c>
      <c r="L141" s="426">
        <v>19.87</v>
      </c>
      <c r="M141" s="426">
        <v>19.84</v>
      </c>
      <c r="N141" s="426">
        <v>0.03</v>
      </c>
      <c r="O141" s="426">
        <v>0</v>
      </c>
      <c r="P141" s="420" t="s">
        <v>209</v>
      </c>
    </row>
    <row r="142" spans="1:16" x14ac:dyDescent="0.25">
      <c r="A142" s="420">
        <v>103</v>
      </c>
      <c r="B142" s="420" t="s">
        <v>10</v>
      </c>
      <c r="C142" s="420" t="s">
        <v>624</v>
      </c>
      <c r="D142" s="425">
        <v>44197</v>
      </c>
      <c r="E142" s="425">
        <v>45657</v>
      </c>
      <c r="F142" s="425">
        <v>45657</v>
      </c>
      <c r="G142" s="426">
        <v>22</v>
      </c>
      <c r="H142" s="426">
        <v>22</v>
      </c>
      <c r="I142" s="428"/>
      <c r="J142" s="426">
        <v>22</v>
      </c>
      <c r="K142" s="428"/>
      <c r="L142" s="426">
        <v>6.36</v>
      </c>
      <c r="M142" s="428"/>
      <c r="N142" s="426">
        <v>6.36</v>
      </c>
      <c r="O142" s="426">
        <v>15.64</v>
      </c>
      <c r="P142" s="420" t="s">
        <v>208</v>
      </c>
    </row>
    <row r="143" spans="1:16" x14ac:dyDescent="0.25">
      <c r="A143" s="420">
        <v>104</v>
      </c>
      <c r="B143" s="420" t="s">
        <v>10</v>
      </c>
      <c r="C143" s="420" t="s">
        <v>625</v>
      </c>
      <c r="D143" s="425">
        <v>44287</v>
      </c>
      <c r="E143" s="425">
        <v>45657</v>
      </c>
      <c r="F143" s="425">
        <v>45657</v>
      </c>
      <c r="G143" s="426">
        <v>17.600000000000001</v>
      </c>
      <c r="H143" s="426">
        <v>17.600000000000001</v>
      </c>
      <c r="I143" s="428"/>
      <c r="J143" s="426">
        <v>17.600000000000001</v>
      </c>
      <c r="K143" s="428"/>
      <c r="L143" s="426">
        <v>1.22</v>
      </c>
      <c r="M143" s="428"/>
      <c r="N143" s="426">
        <v>1.22</v>
      </c>
      <c r="O143" s="426">
        <v>16.38</v>
      </c>
      <c r="P143" s="420" t="s">
        <v>208</v>
      </c>
    </row>
    <row r="144" spans="1:16" ht="18" x14ac:dyDescent="0.25">
      <c r="A144" s="420">
        <v>105</v>
      </c>
      <c r="B144" s="420" t="s">
        <v>10</v>
      </c>
      <c r="C144" s="420" t="s">
        <v>626</v>
      </c>
      <c r="D144" s="425">
        <v>43780</v>
      </c>
      <c r="E144" s="425">
        <v>44196</v>
      </c>
      <c r="F144" s="425">
        <v>44712</v>
      </c>
      <c r="G144" s="426">
        <v>8.44</v>
      </c>
      <c r="H144" s="426">
        <v>11.86</v>
      </c>
      <c r="I144" s="426">
        <v>8.8699999999999992</v>
      </c>
      <c r="J144" s="426">
        <v>2.99</v>
      </c>
      <c r="K144" s="427">
        <v>0.34</v>
      </c>
      <c r="L144" s="426">
        <v>9.9600000000000009</v>
      </c>
      <c r="M144" s="426">
        <v>5.67</v>
      </c>
      <c r="N144" s="426">
        <v>4.29</v>
      </c>
      <c r="O144" s="426">
        <v>1.9</v>
      </c>
      <c r="P144" s="420" t="s">
        <v>209</v>
      </c>
    </row>
    <row r="145" spans="1:16" ht="18" x14ac:dyDescent="0.25">
      <c r="A145" s="420">
        <v>106</v>
      </c>
      <c r="B145" s="420" t="s">
        <v>10</v>
      </c>
      <c r="C145" s="420" t="s">
        <v>627</v>
      </c>
      <c r="D145" s="425">
        <v>44166</v>
      </c>
      <c r="E145" s="425">
        <v>44682</v>
      </c>
      <c r="F145" s="425">
        <v>45047</v>
      </c>
      <c r="G145" s="426">
        <v>0</v>
      </c>
      <c r="H145" s="426">
        <v>21.99</v>
      </c>
      <c r="I145" s="426">
        <v>0</v>
      </c>
      <c r="J145" s="426">
        <v>21.99</v>
      </c>
      <c r="K145" s="427">
        <v>0</v>
      </c>
      <c r="L145" s="426">
        <v>7.68</v>
      </c>
      <c r="M145" s="426">
        <v>0</v>
      </c>
      <c r="N145" s="426">
        <v>7.68</v>
      </c>
      <c r="O145" s="426">
        <v>14.31</v>
      </c>
      <c r="P145" s="420" t="s">
        <v>208</v>
      </c>
    </row>
    <row r="146" spans="1:16" x14ac:dyDescent="0.25">
      <c r="A146" s="420">
        <v>107</v>
      </c>
      <c r="B146" s="420" t="s">
        <v>11</v>
      </c>
      <c r="C146" s="420" t="s">
        <v>628</v>
      </c>
      <c r="D146" s="425">
        <v>43466</v>
      </c>
      <c r="E146" s="425">
        <v>45657</v>
      </c>
      <c r="F146" s="425">
        <v>45657</v>
      </c>
      <c r="G146" s="426">
        <v>23.85</v>
      </c>
      <c r="H146" s="426">
        <v>25.26</v>
      </c>
      <c r="I146" s="426">
        <v>25.26</v>
      </c>
      <c r="J146" s="426">
        <v>0</v>
      </c>
      <c r="K146" s="427">
        <v>0</v>
      </c>
      <c r="L146" s="426">
        <v>12.82</v>
      </c>
      <c r="M146" s="426">
        <v>7.57</v>
      </c>
      <c r="N146" s="426">
        <v>5.25</v>
      </c>
      <c r="O146" s="426">
        <v>12.44</v>
      </c>
      <c r="P146" s="420" t="s">
        <v>209</v>
      </c>
    </row>
    <row r="147" spans="1:16" x14ac:dyDescent="0.25">
      <c r="A147" s="420">
        <v>108</v>
      </c>
      <c r="B147" s="420" t="s">
        <v>11</v>
      </c>
      <c r="C147" s="420" t="s">
        <v>629</v>
      </c>
      <c r="D147" s="425">
        <v>42033</v>
      </c>
      <c r="E147" s="425">
        <v>44196</v>
      </c>
      <c r="F147" s="425">
        <v>44926</v>
      </c>
      <c r="G147" s="426">
        <v>80.099999999999994</v>
      </c>
      <c r="H147" s="426">
        <v>115.15</v>
      </c>
      <c r="I147" s="426">
        <v>115.15</v>
      </c>
      <c r="J147" s="426">
        <v>0</v>
      </c>
      <c r="K147" s="427">
        <v>0</v>
      </c>
      <c r="L147" s="426">
        <v>91.52</v>
      </c>
      <c r="M147" s="426">
        <v>77.989999999999995</v>
      </c>
      <c r="N147" s="426">
        <v>13.53</v>
      </c>
      <c r="O147" s="426">
        <v>23.63</v>
      </c>
      <c r="P147" s="420" t="s">
        <v>209</v>
      </c>
    </row>
    <row r="148" spans="1:16" x14ac:dyDescent="0.25">
      <c r="A148" s="420">
        <v>109</v>
      </c>
      <c r="B148" s="420" t="s">
        <v>11</v>
      </c>
      <c r="C148" s="420" t="s">
        <v>630</v>
      </c>
      <c r="D148" s="425">
        <v>43586</v>
      </c>
      <c r="E148" s="425">
        <v>44698</v>
      </c>
      <c r="F148" s="425">
        <v>45108</v>
      </c>
      <c r="G148" s="426">
        <v>4.95</v>
      </c>
      <c r="H148" s="426">
        <v>6.94</v>
      </c>
      <c r="I148" s="426">
        <v>4.95</v>
      </c>
      <c r="J148" s="426">
        <v>1.99</v>
      </c>
      <c r="K148" s="427">
        <v>0.4</v>
      </c>
      <c r="L148" s="426">
        <v>4.1100000000000003</v>
      </c>
      <c r="M148" s="426">
        <v>0</v>
      </c>
      <c r="N148" s="426">
        <v>4.1100000000000003</v>
      </c>
      <c r="O148" s="426">
        <v>2.83</v>
      </c>
      <c r="P148" s="420" t="s">
        <v>208</v>
      </c>
    </row>
    <row r="149" spans="1:16" x14ac:dyDescent="0.25">
      <c r="A149" s="420">
        <v>110</v>
      </c>
      <c r="B149" s="420" t="s">
        <v>11</v>
      </c>
      <c r="C149" s="420" t="s">
        <v>631</v>
      </c>
      <c r="D149" s="425">
        <v>43157</v>
      </c>
      <c r="E149" s="425">
        <v>43831</v>
      </c>
      <c r="F149" s="425">
        <v>44440</v>
      </c>
      <c r="G149" s="426">
        <v>17.829999999999998</v>
      </c>
      <c r="H149" s="426">
        <v>37.159999999999997</v>
      </c>
      <c r="I149" s="426">
        <v>37.159999999999997</v>
      </c>
      <c r="J149" s="426">
        <v>0</v>
      </c>
      <c r="K149" s="427">
        <v>0</v>
      </c>
      <c r="L149" s="426">
        <v>34.19</v>
      </c>
      <c r="M149" s="426">
        <v>34.19</v>
      </c>
      <c r="N149" s="426">
        <v>0</v>
      </c>
      <c r="O149" s="426">
        <v>2.97</v>
      </c>
      <c r="P149" s="420" t="s">
        <v>211</v>
      </c>
    </row>
    <row r="150" spans="1:16" x14ac:dyDescent="0.25">
      <c r="A150" s="420">
        <v>111</v>
      </c>
      <c r="B150" s="420" t="s">
        <v>11</v>
      </c>
      <c r="C150" s="420" t="s">
        <v>632</v>
      </c>
      <c r="D150" s="425">
        <v>43466</v>
      </c>
      <c r="E150" s="425">
        <v>45292</v>
      </c>
      <c r="F150" s="425">
        <v>45292</v>
      </c>
      <c r="G150" s="426">
        <v>11.85</v>
      </c>
      <c r="H150" s="426">
        <v>12.39</v>
      </c>
      <c r="I150" s="426">
        <v>12.37</v>
      </c>
      <c r="J150" s="426">
        <v>0.02</v>
      </c>
      <c r="K150" s="427">
        <v>0</v>
      </c>
      <c r="L150" s="426">
        <v>7.81</v>
      </c>
      <c r="M150" s="426">
        <v>5.0999999999999996</v>
      </c>
      <c r="N150" s="426">
        <v>2.71</v>
      </c>
      <c r="O150" s="426">
        <v>4.58</v>
      </c>
      <c r="P150" s="420" t="s">
        <v>209</v>
      </c>
    </row>
    <row r="151" spans="1:16" x14ac:dyDescent="0.25">
      <c r="A151" s="420">
        <v>112</v>
      </c>
      <c r="B151" s="420" t="s">
        <v>11</v>
      </c>
      <c r="C151" s="420" t="s">
        <v>633</v>
      </c>
      <c r="D151" s="425">
        <v>42736</v>
      </c>
      <c r="E151" s="425">
        <v>45291</v>
      </c>
      <c r="F151" s="425">
        <v>45657</v>
      </c>
      <c r="G151" s="426">
        <v>26.79</v>
      </c>
      <c r="H151" s="426">
        <v>30.62</v>
      </c>
      <c r="I151" s="426">
        <v>30.62</v>
      </c>
      <c r="J151" s="426">
        <v>0</v>
      </c>
      <c r="K151" s="427">
        <v>0</v>
      </c>
      <c r="L151" s="426">
        <v>17.91</v>
      </c>
      <c r="M151" s="426">
        <v>12.43</v>
      </c>
      <c r="N151" s="426">
        <v>5.48</v>
      </c>
      <c r="O151" s="426">
        <v>12.71</v>
      </c>
      <c r="P151" s="420" t="s">
        <v>209</v>
      </c>
    </row>
    <row r="152" spans="1:16" x14ac:dyDescent="0.25">
      <c r="A152" s="420">
        <v>113</v>
      </c>
      <c r="B152" s="420" t="s">
        <v>11</v>
      </c>
      <c r="C152" s="420" t="s">
        <v>634</v>
      </c>
      <c r="D152" s="425">
        <v>42736</v>
      </c>
      <c r="E152" s="425">
        <v>44562</v>
      </c>
      <c r="F152" s="425">
        <v>45108</v>
      </c>
      <c r="G152" s="426">
        <v>11.51</v>
      </c>
      <c r="H152" s="426">
        <v>13.59</v>
      </c>
      <c r="I152" s="426">
        <v>11.51</v>
      </c>
      <c r="J152" s="426">
        <v>2.08</v>
      </c>
      <c r="K152" s="427">
        <v>0.18</v>
      </c>
      <c r="L152" s="426">
        <v>5.63</v>
      </c>
      <c r="M152" s="426">
        <v>0</v>
      </c>
      <c r="N152" s="426">
        <v>5.63</v>
      </c>
      <c r="O152" s="426">
        <v>7.96</v>
      </c>
      <c r="P152" s="420" t="s">
        <v>208</v>
      </c>
    </row>
    <row r="153" spans="1:16" ht="18" x14ac:dyDescent="0.25">
      <c r="A153" s="420">
        <v>114</v>
      </c>
      <c r="B153" s="420" t="s">
        <v>11</v>
      </c>
      <c r="C153" s="420" t="s">
        <v>635</v>
      </c>
      <c r="D153" s="425">
        <v>42736</v>
      </c>
      <c r="E153" s="425">
        <v>44926</v>
      </c>
      <c r="F153" s="425">
        <v>44621</v>
      </c>
      <c r="G153" s="426">
        <v>8.7200000000000006</v>
      </c>
      <c r="H153" s="426">
        <v>8.7200000000000006</v>
      </c>
      <c r="I153" s="426">
        <v>8.7200000000000006</v>
      </c>
      <c r="J153" s="426">
        <v>0</v>
      </c>
      <c r="K153" s="427">
        <v>0</v>
      </c>
      <c r="L153" s="426">
        <v>7.04</v>
      </c>
      <c r="M153" s="426">
        <v>4.7699999999999996</v>
      </c>
      <c r="N153" s="426">
        <v>2.27</v>
      </c>
      <c r="O153" s="426">
        <v>1.68</v>
      </c>
      <c r="P153" s="420" t="s">
        <v>209</v>
      </c>
    </row>
    <row r="154" spans="1:16" ht="18" x14ac:dyDescent="0.25">
      <c r="A154" s="420">
        <v>115</v>
      </c>
      <c r="B154" s="420" t="s">
        <v>11</v>
      </c>
      <c r="C154" s="420" t="s">
        <v>636</v>
      </c>
      <c r="D154" s="425">
        <v>43831</v>
      </c>
      <c r="E154" s="425">
        <v>45657</v>
      </c>
      <c r="F154" s="425">
        <v>45657</v>
      </c>
      <c r="G154" s="426">
        <v>9.07</v>
      </c>
      <c r="H154" s="426">
        <v>13.23</v>
      </c>
      <c r="I154" s="426">
        <v>13.22</v>
      </c>
      <c r="J154" s="426">
        <v>0.01</v>
      </c>
      <c r="K154" s="427">
        <v>0</v>
      </c>
      <c r="L154" s="426">
        <v>4.9800000000000004</v>
      </c>
      <c r="M154" s="426">
        <v>4.33</v>
      </c>
      <c r="N154" s="426">
        <v>0.65</v>
      </c>
      <c r="O154" s="426">
        <v>8.25</v>
      </c>
      <c r="P154" s="420" t="s">
        <v>210</v>
      </c>
    </row>
    <row r="155" spans="1:16" ht="18" x14ac:dyDescent="0.25">
      <c r="A155" s="420">
        <v>116</v>
      </c>
      <c r="B155" s="420" t="s">
        <v>11</v>
      </c>
      <c r="C155" s="420" t="s">
        <v>637</v>
      </c>
      <c r="D155" s="425">
        <v>43831</v>
      </c>
      <c r="E155" s="425">
        <v>45657</v>
      </c>
      <c r="F155" s="425">
        <v>45657</v>
      </c>
      <c r="G155" s="426">
        <v>8.19</v>
      </c>
      <c r="H155" s="426">
        <v>11.1</v>
      </c>
      <c r="I155" s="426">
        <v>11.1</v>
      </c>
      <c r="J155" s="426">
        <v>0</v>
      </c>
      <c r="K155" s="427">
        <v>0</v>
      </c>
      <c r="L155" s="426">
        <v>0.98</v>
      </c>
      <c r="M155" s="426">
        <v>0.22</v>
      </c>
      <c r="N155" s="426">
        <v>0.76</v>
      </c>
      <c r="O155" s="426">
        <v>10.119999999999999</v>
      </c>
      <c r="P155" s="420" t="s">
        <v>210</v>
      </c>
    </row>
    <row r="156" spans="1:16" x14ac:dyDescent="0.25">
      <c r="A156" s="420">
        <v>117</v>
      </c>
      <c r="B156" s="420" t="s">
        <v>12</v>
      </c>
      <c r="C156" s="420" t="s">
        <v>638</v>
      </c>
      <c r="D156" s="425">
        <v>44040</v>
      </c>
      <c r="E156" s="425">
        <v>44651</v>
      </c>
      <c r="F156" s="425">
        <v>44544</v>
      </c>
      <c r="G156" s="426">
        <v>5.36</v>
      </c>
      <c r="H156" s="426">
        <v>2.7</v>
      </c>
      <c r="I156" s="426">
        <v>5.36</v>
      </c>
      <c r="J156" s="426">
        <v>-2.66</v>
      </c>
      <c r="K156" s="427">
        <v>-0.5</v>
      </c>
      <c r="L156" s="426">
        <v>2.7</v>
      </c>
      <c r="M156" s="426">
        <v>1.38</v>
      </c>
      <c r="N156" s="426">
        <v>1.32</v>
      </c>
      <c r="O156" s="426">
        <v>0</v>
      </c>
      <c r="P156" s="420" t="s">
        <v>211</v>
      </c>
    </row>
    <row r="157" spans="1:16" x14ac:dyDescent="0.25">
      <c r="A157" s="420">
        <v>118</v>
      </c>
      <c r="B157" s="420" t="s">
        <v>12</v>
      </c>
      <c r="C157" s="420" t="s">
        <v>639</v>
      </c>
      <c r="D157" s="425">
        <v>43803</v>
      </c>
      <c r="E157" s="425">
        <v>44286</v>
      </c>
      <c r="F157" s="425">
        <v>44620</v>
      </c>
      <c r="G157" s="426">
        <v>3.8</v>
      </c>
      <c r="H157" s="426">
        <v>5.24</v>
      </c>
      <c r="I157" s="426">
        <v>3.91</v>
      </c>
      <c r="J157" s="426">
        <v>1.33</v>
      </c>
      <c r="K157" s="427">
        <v>0.34</v>
      </c>
      <c r="L157" s="426">
        <v>4.17</v>
      </c>
      <c r="M157" s="426">
        <v>1.49</v>
      </c>
      <c r="N157" s="426">
        <v>2.68</v>
      </c>
      <c r="O157" s="426">
        <v>1.07</v>
      </c>
      <c r="P157" s="420" t="s">
        <v>208</v>
      </c>
    </row>
    <row r="158" spans="1:16" x14ac:dyDescent="0.25">
      <c r="A158" s="420">
        <v>119</v>
      </c>
      <c r="B158" s="420" t="s">
        <v>12</v>
      </c>
      <c r="C158" s="420" t="s">
        <v>640</v>
      </c>
      <c r="D158" s="425">
        <v>43305</v>
      </c>
      <c r="E158" s="425">
        <v>43830</v>
      </c>
      <c r="F158" s="425">
        <v>44385</v>
      </c>
      <c r="G158" s="426">
        <v>3.47</v>
      </c>
      <c r="H158" s="426">
        <v>6.76</v>
      </c>
      <c r="I158" s="426">
        <v>6.22</v>
      </c>
      <c r="J158" s="426">
        <v>0.54</v>
      </c>
      <c r="K158" s="427">
        <v>0.09</v>
      </c>
      <c r="L158" s="426">
        <v>6.76</v>
      </c>
      <c r="M158" s="426">
        <v>6.39</v>
      </c>
      <c r="N158" s="426">
        <v>0.37</v>
      </c>
      <c r="O158" s="426">
        <v>0</v>
      </c>
      <c r="P158" s="420" t="s">
        <v>211</v>
      </c>
    </row>
    <row r="159" spans="1:16" x14ac:dyDescent="0.25">
      <c r="A159" s="420">
        <v>120</v>
      </c>
      <c r="B159" s="420" t="s">
        <v>12</v>
      </c>
      <c r="C159" s="420" t="s">
        <v>641</v>
      </c>
      <c r="D159" s="425">
        <v>43844</v>
      </c>
      <c r="E159" s="425">
        <v>45291</v>
      </c>
      <c r="F159" s="425">
        <v>45291</v>
      </c>
      <c r="G159" s="426">
        <v>30.13</v>
      </c>
      <c r="H159" s="426">
        <v>30.13</v>
      </c>
      <c r="I159" s="426">
        <v>30.13</v>
      </c>
      <c r="J159" s="426">
        <v>0</v>
      </c>
      <c r="K159" s="427">
        <v>0</v>
      </c>
      <c r="L159" s="426">
        <v>21.93</v>
      </c>
      <c r="M159" s="426">
        <v>13.87</v>
      </c>
      <c r="N159" s="426">
        <v>8.06</v>
      </c>
      <c r="O159" s="426">
        <v>8.1999999999999993</v>
      </c>
      <c r="P159" s="420" t="s">
        <v>209</v>
      </c>
    </row>
    <row r="160" spans="1:16" x14ac:dyDescent="0.25">
      <c r="A160" s="420">
        <v>121</v>
      </c>
      <c r="B160" s="420" t="s">
        <v>12</v>
      </c>
      <c r="C160" s="420" t="s">
        <v>642</v>
      </c>
      <c r="D160" s="425">
        <v>41744</v>
      </c>
      <c r="E160" s="425">
        <v>42369</v>
      </c>
      <c r="F160" s="425">
        <v>44651</v>
      </c>
      <c r="G160" s="426">
        <v>3.84</v>
      </c>
      <c r="H160" s="426">
        <v>7.99</v>
      </c>
      <c r="I160" s="426">
        <v>7.99</v>
      </c>
      <c r="J160" s="426">
        <v>0</v>
      </c>
      <c r="K160" s="427">
        <v>0</v>
      </c>
      <c r="L160" s="426">
        <v>7.35</v>
      </c>
      <c r="M160" s="426">
        <v>7.35</v>
      </c>
      <c r="N160" s="426">
        <v>0</v>
      </c>
      <c r="O160" s="426">
        <v>0.64</v>
      </c>
      <c r="P160" s="420" t="s">
        <v>211</v>
      </c>
    </row>
    <row r="161" spans="1:16" x14ac:dyDescent="0.25">
      <c r="A161" s="420">
        <v>122</v>
      </c>
      <c r="B161" s="420" t="s">
        <v>12</v>
      </c>
      <c r="C161" s="420" t="s">
        <v>643</v>
      </c>
      <c r="D161" s="425">
        <v>44075</v>
      </c>
      <c r="E161" s="425">
        <v>44742</v>
      </c>
      <c r="F161" s="425">
        <v>44742</v>
      </c>
      <c r="G161" s="426">
        <v>5.0999999999999996</v>
      </c>
      <c r="H161" s="426">
        <v>5.32</v>
      </c>
      <c r="I161" s="426">
        <v>5.0999999999999996</v>
      </c>
      <c r="J161" s="426">
        <v>0.22</v>
      </c>
      <c r="K161" s="427">
        <v>0.04</v>
      </c>
      <c r="L161" s="426">
        <v>3.87</v>
      </c>
      <c r="M161" s="426">
        <v>0.83</v>
      </c>
      <c r="N161" s="426">
        <v>3.04</v>
      </c>
      <c r="O161" s="426">
        <v>1.45</v>
      </c>
      <c r="P161" s="420" t="s">
        <v>209</v>
      </c>
    </row>
    <row r="162" spans="1:16" x14ac:dyDescent="0.25">
      <c r="A162" s="420">
        <v>123</v>
      </c>
      <c r="B162" s="420" t="s">
        <v>12</v>
      </c>
      <c r="C162" s="420" t="s">
        <v>644</v>
      </c>
      <c r="D162" s="425">
        <v>44383</v>
      </c>
      <c r="E162" s="425">
        <v>44985</v>
      </c>
      <c r="F162" s="425">
        <v>44985</v>
      </c>
      <c r="G162" s="426">
        <v>5.53</v>
      </c>
      <c r="H162" s="426">
        <v>5.54</v>
      </c>
      <c r="I162" s="428"/>
      <c r="J162" s="426">
        <v>5.54</v>
      </c>
      <c r="K162" s="428"/>
      <c r="L162" s="426">
        <v>1.22</v>
      </c>
      <c r="M162" s="428"/>
      <c r="N162" s="426">
        <v>1.22</v>
      </c>
      <c r="O162" s="426">
        <v>4.32</v>
      </c>
      <c r="P162" s="420" t="s">
        <v>208</v>
      </c>
    </row>
    <row r="163" spans="1:16" x14ac:dyDescent="0.25">
      <c r="A163" s="420">
        <v>124</v>
      </c>
      <c r="B163" s="420" t="s">
        <v>12</v>
      </c>
      <c r="C163" s="420" t="s">
        <v>645</v>
      </c>
      <c r="D163" s="425">
        <v>43129</v>
      </c>
      <c r="E163" s="425">
        <v>43738</v>
      </c>
      <c r="F163" s="425">
        <v>44561</v>
      </c>
      <c r="G163" s="426">
        <v>10.66</v>
      </c>
      <c r="H163" s="426">
        <v>31.28</v>
      </c>
      <c r="I163" s="426">
        <v>35.369999999999997</v>
      </c>
      <c r="J163" s="426">
        <v>-4.09</v>
      </c>
      <c r="K163" s="427">
        <v>-0.12</v>
      </c>
      <c r="L163" s="426">
        <v>31.28</v>
      </c>
      <c r="M163" s="426">
        <v>23.76</v>
      </c>
      <c r="N163" s="426">
        <v>7.52</v>
      </c>
      <c r="O163" s="426">
        <v>0</v>
      </c>
      <c r="P163" s="420" t="s">
        <v>211</v>
      </c>
    </row>
    <row r="164" spans="1:16" x14ac:dyDescent="0.25">
      <c r="A164" s="420">
        <v>125</v>
      </c>
      <c r="B164" s="420" t="s">
        <v>12</v>
      </c>
      <c r="C164" s="420" t="s">
        <v>646</v>
      </c>
      <c r="D164" s="425">
        <v>43172</v>
      </c>
      <c r="E164" s="425">
        <v>44377</v>
      </c>
      <c r="F164" s="425">
        <v>45107</v>
      </c>
      <c r="G164" s="426">
        <v>7.92</v>
      </c>
      <c r="H164" s="426">
        <v>13.47</v>
      </c>
      <c r="I164" s="426">
        <v>13.85</v>
      </c>
      <c r="J164" s="426">
        <v>-0.38</v>
      </c>
      <c r="K164" s="427">
        <v>-0.03</v>
      </c>
      <c r="L164" s="426">
        <v>8.14</v>
      </c>
      <c r="M164" s="426">
        <v>5.68</v>
      </c>
      <c r="N164" s="426">
        <v>2.46</v>
      </c>
      <c r="O164" s="426">
        <v>5.33</v>
      </c>
      <c r="P164" s="420" t="s">
        <v>209</v>
      </c>
    </row>
    <row r="165" spans="1:16" x14ac:dyDescent="0.25">
      <c r="A165" s="420">
        <v>126</v>
      </c>
      <c r="B165" s="420" t="s">
        <v>12</v>
      </c>
      <c r="C165" s="420" t="s">
        <v>647</v>
      </c>
      <c r="D165" s="425">
        <v>43844</v>
      </c>
      <c r="E165" s="425">
        <v>44561</v>
      </c>
      <c r="F165" s="425">
        <v>44561</v>
      </c>
      <c r="G165" s="426">
        <v>9.77</v>
      </c>
      <c r="H165" s="426">
        <v>13.16</v>
      </c>
      <c r="I165" s="426">
        <v>9.77</v>
      </c>
      <c r="J165" s="426">
        <v>3.39</v>
      </c>
      <c r="K165" s="427">
        <v>0.35</v>
      </c>
      <c r="L165" s="426">
        <v>13.05</v>
      </c>
      <c r="M165" s="426">
        <v>9.43</v>
      </c>
      <c r="N165" s="426">
        <v>3.62</v>
      </c>
      <c r="O165" s="426">
        <v>0.11</v>
      </c>
      <c r="P165" s="420" t="s">
        <v>209</v>
      </c>
    </row>
    <row r="166" spans="1:16" x14ac:dyDescent="0.25">
      <c r="A166" s="420">
        <v>127</v>
      </c>
      <c r="B166" s="420" t="s">
        <v>12</v>
      </c>
      <c r="C166" s="420" t="s">
        <v>648</v>
      </c>
      <c r="D166" s="425">
        <v>44327</v>
      </c>
      <c r="E166" s="425">
        <v>44926</v>
      </c>
      <c r="F166" s="425">
        <v>44926</v>
      </c>
      <c r="G166" s="426">
        <v>8.93</v>
      </c>
      <c r="H166" s="426">
        <v>8.93</v>
      </c>
      <c r="I166" s="428"/>
      <c r="J166" s="426">
        <v>8.93</v>
      </c>
      <c r="K166" s="428"/>
      <c r="L166" s="426">
        <v>2.76</v>
      </c>
      <c r="M166" s="428"/>
      <c r="N166" s="426">
        <v>2.76</v>
      </c>
      <c r="O166" s="426">
        <v>6.17</v>
      </c>
      <c r="P166" s="420" t="s">
        <v>208</v>
      </c>
    </row>
    <row r="167" spans="1:16" x14ac:dyDescent="0.25">
      <c r="A167" s="420">
        <v>128</v>
      </c>
      <c r="B167" s="420" t="s">
        <v>12</v>
      </c>
      <c r="C167" s="420" t="s">
        <v>649</v>
      </c>
      <c r="D167" s="425">
        <v>44026</v>
      </c>
      <c r="E167" s="425">
        <v>46023</v>
      </c>
      <c r="F167" s="425">
        <v>46023</v>
      </c>
      <c r="G167" s="426">
        <v>10.08</v>
      </c>
      <c r="H167" s="426">
        <v>10.15</v>
      </c>
      <c r="I167" s="426">
        <v>10.08</v>
      </c>
      <c r="J167" s="426">
        <v>7.0000000000000007E-2</v>
      </c>
      <c r="K167" s="427">
        <v>0.01</v>
      </c>
      <c r="L167" s="426">
        <v>3.91</v>
      </c>
      <c r="M167" s="426">
        <v>2.29</v>
      </c>
      <c r="N167" s="426">
        <v>1.62</v>
      </c>
      <c r="O167" s="426">
        <v>6.24</v>
      </c>
      <c r="P167" s="420" t="s">
        <v>209</v>
      </c>
    </row>
    <row r="168" spans="1:16" x14ac:dyDescent="0.25">
      <c r="A168" s="420">
        <v>129</v>
      </c>
      <c r="B168" s="420" t="s">
        <v>12</v>
      </c>
      <c r="C168" s="420" t="s">
        <v>650</v>
      </c>
      <c r="D168" s="425">
        <v>44306</v>
      </c>
      <c r="E168" s="425">
        <v>44742</v>
      </c>
      <c r="F168" s="425">
        <v>44742</v>
      </c>
      <c r="G168" s="426">
        <v>8.3800000000000008</v>
      </c>
      <c r="H168" s="426">
        <v>8.3800000000000008</v>
      </c>
      <c r="I168" s="428"/>
      <c r="J168" s="426">
        <v>8.3800000000000008</v>
      </c>
      <c r="K168" s="428"/>
      <c r="L168" s="426">
        <v>3.05</v>
      </c>
      <c r="M168" s="428"/>
      <c r="N168" s="426">
        <v>3.05</v>
      </c>
      <c r="O168" s="426">
        <v>5.33</v>
      </c>
      <c r="P168" s="420" t="s">
        <v>208</v>
      </c>
    </row>
    <row r="169" spans="1:16" x14ac:dyDescent="0.25">
      <c r="A169" s="420">
        <v>130</v>
      </c>
      <c r="B169" s="420" t="s">
        <v>12</v>
      </c>
      <c r="C169" s="420" t="s">
        <v>651</v>
      </c>
      <c r="D169" s="425">
        <v>44196</v>
      </c>
      <c r="E169" s="425">
        <v>44652</v>
      </c>
      <c r="F169" s="425">
        <v>44713</v>
      </c>
      <c r="G169" s="426">
        <v>12.12</v>
      </c>
      <c r="H169" s="426">
        <v>18.8</v>
      </c>
      <c r="I169" s="426">
        <v>14.62</v>
      </c>
      <c r="J169" s="426">
        <v>4.18</v>
      </c>
      <c r="K169" s="427">
        <v>0.28999999999999998</v>
      </c>
      <c r="L169" s="426">
        <v>14.09</v>
      </c>
      <c r="M169" s="426">
        <v>2.97</v>
      </c>
      <c r="N169" s="426">
        <v>11.12</v>
      </c>
      <c r="O169" s="426">
        <v>4.71</v>
      </c>
      <c r="P169" s="420" t="s">
        <v>209</v>
      </c>
    </row>
    <row r="170" spans="1:16" x14ac:dyDescent="0.25">
      <c r="A170" s="420">
        <v>131</v>
      </c>
      <c r="B170" s="420" t="s">
        <v>12</v>
      </c>
      <c r="C170" s="420" t="s">
        <v>652</v>
      </c>
      <c r="D170" s="425">
        <v>42826</v>
      </c>
      <c r="E170" s="425">
        <v>43497</v>
      </c>
      <c r="F170" s="425">
        <v>44257</v>
      </c>
      <c r="G170" s="426">
        <v>3.95</v>
      </c>
      <c r="H170" s="426">
        <v>8.51</v>
      </c>
      <c r="I170" s="426">
        <v>8.06</v>
      </c>
      <c r="J170" s="426">
        <v>0.45</v>
      </c>
      <c r="K170" s="427">
        <v>0.06</v>
      </c>
      <c r="L170" s="426">
        <v>8.51</v>
      </c>
      <c r="M170" s="426">
        <v>8.51</v>
      </c>
      <c r="N170" s="426">
        <v>0</v>
      </c>
      <c r="O170" s="426">
        <v>0</v>
      </c>
      <c r="P170" s="420" t="s">
        <v>211</v>
      </c>
    </row>
    <row r="171" spans="1:16" x14ac:dyDescent="0.25">
      <c r="A171" s="420">
        <v>132</v>
      </c>
      <c r="B171" s="420" t="s">
        <v>12</v>
      </c>
      <c r="C171" s="420" t="s">
        <v>653</v>
      </c>
      <c r="D171" s="425">
        <v>43311</v>
      </c>
      <c r="E171" s="425">
        <v>44651</v>
      </c>
      <c r="F171" s="425">
        <v>44926</v>
      </c>
      <c r="G171" s="426">
        <v>3.79</v>
      </c>
      <c r="H171" s="426">
        <v>7.1</v>
      </c>
      <c r="I171" s="426">
        <v>6.07</v>
      </c>
      <c r="J171" s="426">
        <v>1.03</v>
      </c>
      <c r="K171" s="427">
        <v>0.17</v>
      </c>
      <c r="L171" s="426">
        <v>6.17</v>
      </c>
      <c r="M171" s="426">
        <v>4.26</v>
      </c>
      <c r="N171" s="426">
        <v>1.91</v>
      </c>
      <c r="O171" s="426">
        <v>0.93</v>
      </c>
      <c r="P171" s="420" t="s">
        <v>209</v>
      </c>
    </row>
    <row r="172" spans="1:16" x14ac:dyDescent="0.25">
      <c r="A172" s="420">
        <v>133</v>
      </c>
      <c r="B172" s="420" t="s">
        <v>12</v>
      </c>
      <c r="C172" s="420" t="s">
        <v>654</v>
      </c>
      <c r="D172" s="425">
        <v>44169</v>
      </c>
      <c r="E172" s="425">
        <v>44562</v>
      </c>
      <c r="F172" s="425">
        <v>45108</v>
      </c>
      <c r="G172" s="426">
        <v>13.41</v>
      </c>
      <c r="H172" s="426">
        <v>24.63</v>
      </c>
      <c r="I172" s="426">
        <v>13.41</v>
      </c>
      <c r="J172" s="426">
        <v>11.22</v>
      </c>
      <c r="K172" s="427">
        <v>0.84</v>
      </c>
      <c r="L172" s="426">
        <v>8.86</v>
      </c>
      <c r="M172" s="426">
        <v>2.4300000000000002</v>
      </c>
      <c r="N172" s="426">
        <v>6.43</v>
      </c>
      <c r="O172" s="426">
        <v>15.77</v>
      </c>
      <c r="P172" s="420" t="s">
        <v>209</v>
      </c>
    </row>
    <row r="173" spans="1:16" x14ac:dyDescent="0.25">
      <c r="A173" s="420">
        <v>134</v>
      </c>
      <c r="B173" s="420" t="s">
        <v>12</v>
      </c>
      <c r="C173" s="420" t="s">
        <v>655</v>
      </c>
      <c r="D173" s="425">
        <v>44335</v>
      </c>
      <c r="E173" s="425">
        <v>44926</v>
      </c>
      <c r="F173" s="425">
        <v>44926</v>
      </c>
      <c r="G173" s="426">
        <v>17.21</v>
      </c>
      <c r="H173" s="426">
        <v>17.5</v>
      </c>
      <c r="I173" s="428"/>
      <c r="J173" s="426">
        <v>17.5</v>
      </c>
      <c r="K173" s="428"/>
      <c r="L173" s="426">
        <v>10.61</v>
      </c>
      <c r="M173" s="428"/>
      <c r="N173" s="426">
        <v>10.61</v>
      </c>
      <c r="O173" s="426">
        <v>6.89</v>
      </c>
      <c r="P173" s="420" t="s">
        <v>208</v>
      </c>
    </row>
    <row r="174" spans="1:16" x14ac:dyDescent="0.25">
      <c r="A174" s="420">
        <v>135</v>
      </c>
      <c r="B174" s="420" t="s">
        <v>12</v>
      </c>
      <c r="C174" s="420" t="s">
        <v>656</v>
      </c>
      <c r="D174" s="425">
        <v>43818</v>
      </c>
      <c r="E174" s="425">
        <v>44256</v>
      </c>
      <c r="F174" s="425">
        <v>44773</v>
      </c>
      <c r="G174" s="426">
        <v>23</v>
      </c>
      <c r="H174" s="426">
        <v>42.2</v>
      </c>
      <c r="I174" s="426">
        <v>35.5</v>
      </c>
      <c r="J174" s="426">
        <v>6.7</v>
      </c>
      <c r="K174" s="427">
        <v>0.19</v>
      </c>
      <c r="L174" s="426">
        <v>35.5</v>
      </c>
      <c r="M174" s="426">
        <v>0</v>
      </c>
      <c r="N174" s="426">
        <v>35.5</v>
      </c>
      <c r="O174" s="426">
        <v>6.7</v>
      </c>
      <c r="P174" s="420" t="s">
        <v>209</v>
      </c>
    </row>
    <row r="175" spans="1:16" x14ac:dyDescent="0.25">
      <c r="A175" s="420">
        <v>136</v>
      </c>
      <c r="B175" s="420" t="s">
        <v>12</v>
      </c>
      <c r="C175" s="420" t="s">
        <v>657</v>
      </c>
      <c r="D175" s="425">
        <v>43690</v>
      </c>
      <c r="E175" s="425">
        <v>44287</v>
      </c>
      <c r="F175" s="425">
        <v>44561</v>
      </c>
      <c r="G175" s="426">
        <v>7.89</v>
      </c>
      <c r="H175" s="426">
        <v>8.19</v>
      </c>
      <c r="I175" s="426">
        <v>8.19</v>
      </c>
      <c r="J175" s="426">
        <v>0</v>
      </c>
      <c r="K175" s="427">
        <v>0</v>
      </c>
      <c r="L175" s="426">
        <v>9.27</v>
      </c>
      <c r="M175" s="426">
        <v>6.25</v>
      </c>
      <c r="N175" s="426">
        <v>3.02</v>
      </c>
      <c r="O175" s="426">
        <v>-1.08</v>
      </c>
      <c r="P175" s="420" t="s">
        <v>209</v>
      </c>
    </row>
    <row r="176" spans="1:16" x14ac:dyDescent="0.25">
      <c r="A176" s="420">
        <v>137</v>
      </c>
      <c r="B176" s="420" t="s">
        <v>12</v>
      </c>
      <c r="C176" s="420" t="s">
        <v>466</v>
      </c>
      <c r="D176" s="425">
        <v>42644</v>
      </c>
      <c r="E176" s="425">
        <v>44926</v>
      </c>
      <c r="F176" s="425">
        <v>44985</v>
      </c>
      <c r="G176" s="426">
        <v>67.67</v>
      </c>
      <c r="H176" s="426">
        <v>108.47</v>
      </c>
      <c r="I176" s="426">
        <v>84.03</v>
      </c>
      <c r="J176" s="426">
        <v>24.44</v>
      </c>
      <c r="K176" s="427">
        <v>0.28999999999999998</v>
      </c>
      <c r="L176" s="426">
        <v>71.13</v>
      </c>
      <c r="M176" s="426">
        <v>38.07</v>
      </c>
      <c r="N176" s="426">
        <v>33.06</v>
      </c>
      <c r="O176" s="426">
        <v>37.340000000000003</v>
      </c>
      <c r="P176" s="420" t="s">
        <v>209</v>
      </c>
    </row>
    <row r="177" spans="1:16" x14ac:dyDescent="0.25">
      <c r="A177" s="420">
        <v>138</v>
      </c>
      <c r="B177" s="420" t="s">
        <v>14</v>
      </c>
      <c r="C177" s="420" t="s">
        <v>658</v>
      </c>
      <c r="D177" s="425">
        <v>43252</v>
      </c>
      <c r="E177" s="425">
        <v>44287</v>
      </c>
      <c r="F177" s="425">
        <v>44287</v>
      </c>
      <c r="G177" s="426">
        <v>5.94</v>
      </c>
      <c r="H177" s="426">
        <v>5.94</v>
      </c>
      <c r="I177" s="426">
        <v>5.94</v>
      </c>
      <c r="J177" s="426">
        <v>0</v>
      </c>
      <c r="K177" s="427">
        <v>0</v>
      </c>
      <c r="L177" s="426">
        <v>5.94</v>
      </c>
      <c r="M177" s="426">
        <v>5.82</v>
      </c>
      <c r="N177" s="426">
        <v>0.12</v>
      </c>
      <c r="O177" s="426">
        <v>0</v>
      </c>
      <c r="P177" s="420" t="s">
        <v>211</v>
      </c>
    </row>
    <row r="178" spans="1:16" x14ac:dyDescent="0.25">
      <c r="A178" s="197"/>
      <c r="B178" s="430"/>
      <c r="C178" s="430"/>
      <c r="D178" s="430"/>
      <c r="E178" s="430"/>
      <c r="F178" s="430" t="s">
        <v>17</v>
      </c>
      <c r="G178" s="431">
        <v>5021.67</v>
      </c>
      <c r="H178" s="431">
        <v>6203.34</v>
      </c>
      <c r="I178" s="431">
        <v>5742.17</v>
      </c>
      <c r="J178" s="432">
        <v>450.67</v>
      </c>
      <c r="K178" s="430"/>
      <c r="L178" s="430"/>
      <c r="M178" s="430"/>
      <c r="N178" s="430"/>
      <c r="O178" s="433"/>
      <c r="P178" s="433"/>
    </row>
    <row r="179" spans="1:16" x14ac:dyDescent="0.25">
      <c r="A179" s="137" t="s">
        <v>920</v>
      </c>
    </row>
    <row r="180" spans="1:16" x14ac:dyDescent="0.25">
      <c r="A180" s="137" t="s">
        <v>922</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N39"/>
  <sheetViews>
    <sheetView zoomScaleNormal="100" workbookViewId="0"/>
  </sheetViews>
  <sheetFormatPr defaultRowHeight="15" x14ac:dyDescent="0.25"/>
  <cols>
    <col min="1" max="1" width="20.85546875" customWidth="1"/>
    <col min="2" max="2" width="12.28515625" customWidth="1"/>
    <col min="3" max="3" width="10.7109375" customWidth="1"/>
  </cols>
  <sheetData>
    <row r="2" spans="1:14" ht="15.75" thickBot="1" x14ac:dyDescent="0.3">
      <c r="A2" s="139" t="s">
        <v>928</v>
      </c>
    </row>
    <row r="3" spans="1:14" ht="32.25" thickBot="1" x14ac:dyDescent="0.3">
      <c r="A3" s="266" t="s">
        <v>0</v>
      </c>
      <c r="B3" s="267" t="s">
        <v>369</v>
      </c>
      <c r="C3" s="267" t="s">
        <v>356</v>
      </c>
      <c r="D3" s="267" t="s">
        <v>249</v>
      </c>
    </row>
    <row r="4" spans="1:14" ht="15.75" thickBot="1" x14ac:dyDescent="0.3">
      <c r="A4" s="299" t="s">
        <v>254</v>
      </c>
      <c r="B4" s="300">
        <v>3421</v>
      </c>
      <c r="C4" s="300">
        <v>7788</v>
      </c>
      <c r="D4" s="301">
        <v>0.44</v>
      </c>
      <c r="F4" s="221"/>
    </row>
    <row r="5" spans="1:14" ht="15.75" thickBot="1" x14ac:dyDescent="0.3">
      <c r="A5" s="302" t="s">
        <v>6</v>
      </c>
      <c r="B5" s="303">
        <v>95436</v>
      </c>
      <c r="C5" s="303">
        <v>141724</v>
      </c>
      <c r="D5" s="304">
        <v>0.67</v>
      </c>
      <c r="F5" s="221"/>
      <c r="N5" s="274"/>
    </row>
    <row r="6" spans="1:14" ht="15.75" thickBot="1" x14ac:dyDescent="0.3">
      <c r="A6" s="302" t="s">
        <v>5</v>
      </c>
      <c r="B6" s="303">
        <v>22520</v>
      </c>
      <c r="C6" s="303">
        <v>24754</v>
      </c>
      <c r="D6" s="304">
        <v>0.91</v>
      </c>
      <c r="F6" s="221"/>
      <c r="N6" s="274"/>
    </row>
    <row r="7" spans="1:14" ht="15.75" thickBot="1" x14ac:dyDescent="0.3">
      <c r="A7" s="302" t="s">
        <v>71</v>
      </c>
      <c r="B7" s="303">
        <v>247657</v>
      </c>
      <c r="C7" s="303">
        <v>444063</v>
      </c>
      <c r="D7" s="304">
        <v>0.56000000000000005</v>
      </c>
      <c r="F7" s="221"/>
      <c r="N7" s="274"/>
    </row>
    <row r="8" spans="1:14" ht="15.75" thickBot="1" x14ac:dyDescent="0.3">
      <c r="A8" s="302" t="s">
        <v>7</v>
      </c>
      <c r="B8" s="303">
        <v>133560</v>
      </c>
      <c r="C8" s="303">
        <v>147764</v>
      </c>
      <c r="D8" s="304">
        <v>0.9</v>
      </c>
      <c r="F8" s="221"/>
      <c r="N8" s="274"/>
    </row>
    <row r="9" spans="1:14" ht="15.75" thickBot="1" x14ac:dyDescent="0.3">
      <c r="A9" s="302" t="s">
        <v>10</v>
      </c>
      <c r="B9" s="303">
        <v>46812</v>
      </c>
      <c r="C9" s="303">
        <v>58836</v>
      </c>
      <c r="D9" s="304">
        <v>0.8</v>
      </c>
      <c r="F9" s="221"/>
      <c r="N9" s="274"/>
    </row>
    <row r="10" spans="1:14" ht="15.75" thickBot="1" x14ac:dyDescent="0.3">
      <c r="A10" s="302" t="s">
        <v>187</v>
      </c>
      <c r="B10" s="303">
        <v>267317</v>
      </c>
      <c r="C10" s="303">
        <v>283021</v>
      </c>
      <c r="D10" s="304">
        <v>0.94</v>
      </c>
      <c r="F10" s="274"/>
      <c r="N10" s="274"/>
    </row>
    <row r="11" spans="1:14" ht="15.75" thickBot="1" x14ac:dyDescent="0.3">
      <c r="A11" s="302" t="s">
        <v>9</v>
      </c>
      <c r="B11" s="303">
        <v>307855</v>
      </c>
      <c r="C11" s="303">
        <v>347421</v>
      </c>
      <c r="D11" s="304">
        <v>0.89</v>
      </c>
      <c r="F11" s="221"/>
      <c r="N11" s="274"/>
    </row>
    <row r="12" spans="1:14" ht="15.75" thickBot="1" x14ac:dyDescent="0.3">
      <c r="A12" s="302" t="s">
        <v>13</v>
      </c>
      <c r="B12" s="303">
        <v>383452</v>
      </c>
      <c r="C12" s="303">
        <v>531348</v>
      </c>
      <c r="D12" s="304">
        <v>0.72</v>
      </c>
      <c r="F12" s="221"/>
      <c r="N12" s="274"/>
    </row>
    <row r="13" spans="1:14" ht="15.75" thickBot="1" x14ac:dyDescent="0.3">
      <c r="A13" s="302" t="s">
        <v>11</v>
      </c>
      <c r="B13" s="303">
        <v>52744</v>
      </c>
      <c r="C13" s="303">
        <v>61786</v>
      </c>
      <c r="D13" s="304">
        <v>0.85</v>
      </c>
      <c r="F13" s="221"/>
      <c r="N13" s="274"/>
    </row>
    <row r="14" spans="1:14" ht="15.75" thickBot="1" x14ac:dyDescent="0.3">
      <c r="A14" s="302" t="s">
        <v>12</v>
      </c>
      <c r="B14" s="303">
        <v>21725</v>
      </c>
      <c r="C14" s="303">
        <v>24059</v>
      </c>
      <c r="D14" s="304">
        <v>0.9</v>
      </c>
      <c r="F14" s="221"/>
      <c r="N14" s="274"/>
    </row>
    <row r="15" spans="1:14" ht="15.75" thickBot="1" x14ac:dyDescent="0.3">
      <c r="A15" s="302" t="s">
        <v>417</v>
      </c>
      <c r="B15" s="303">
        <v>63607</v>
      </c>
      <c r="C15" s="303">
        <v>71909</v>
      </c>
      <c r="D15" s="304">
        <v>0.88</v>
      </c>
      <c r="F15" s="221"/>
      <c r="N15" s="274"/>
    </row>
    <row r="16" spans="1:14" ht="15.75" thickBot="1" x14ac:dyDescent="0.3">
      <c r="A16" s="305" t="s">
        <v>17</v>
      </c>
      <c r="B16" s="317">
        <v>1646106</v>
      </c>
      <c r="C16" s="317">
        <v>2144473</v>
      </c>
      <c r="D16" s="318">
        <v>0.77</v>
      </c>
      <c r="F16" s="274"/>
      <c r="N16" s="274"/>
    </row>
    <row r="17" spans="1:14" x14ac:dyDescent="0.25">
      <c r="A17" s="137" t="s">
        <v>94</v>
      </c>
      <c r="N17" s="274"/>
    </row>
    <row r="18" spans="1:14" x14ac:dyDescent="0.25">
      <c r="A18" s="137"/>
      <c r="N18" s="274"/>
    </row>
    <row r="19" spans="1:14" x14ac:dyDescent="0.25">
      <c r="N19" s="274"/>
    </row>
    <row r="20" spans="1:14" ht="15.75" thickBot="1" x14ac:dyDescent="0.3">
      <c r="A20" s="139" t="s">
        <v>929</v>
      </c>
      <c r="N20" s="274"/>
    </row>
    <row r="21" spans="1:14" x14ac:dyDescent="0.25">
      <c r="A21" s="266" t="s">
        <v>0</v>
      </c>
      <c r="B21" s="267">
        <v>2017</v>
      </c>
      <c r="C21" s="267">
        <v>2018</v>
      </c>
      <c r="D21" s="267">
        <v>2019</v>
      </c>
      <c r="E21" s="267">
        <v>2020</v>
      </c>
      <c r="F21" s="267">
        <v>2021</v>
      </c>
    </row>
    <row r="22" spans="1:14" x14ac:dyDescent="0.25">
      <c r="A22" s="191" t="s">
        <v>254</v>
      </c>
      <c r="B22" s="275">
        <v>0.97</v>
      </c>
      <c r="C22" s="275">
        <v>0.98</v>
      </c>
      <c r="D22" s="275">
        <v>0.98699999999999999</v>
      </c>
      <c r="E22" s="275">
        <v>0.98799999999999999</v>
      </c>
      <c r="F22" s="276">
        <v>0.99</v>
      </c>
    </row>
    <row r="23" spans="1:14" x14ac:dyDescent="0.25">
      <c r="A23" s="191" t="s">
        <v>6</v>
      </c>
      <c r="B23" s="275">
        <v>0.89200000000000002</v>
      </c>
      <c r="C23" s="275">
        <v>0.89600000000000002</v>
      </c>
      <c r="D23" s="275">
        <v>0.91200000000000003</v>
      </c>
      <c r="E23" s="275">
        <v>0.92400000000000004</v>
      </c>
      <c r="F23" s="276">
        <v>0.92700000000000005</v>
      </c>
    </row>
    <row r="24" spans="1:14" x14ac:dyDescent="0.25">
      <c r="A24" s="191" t="s">
        <v>5</v>
      </c>
      <c r="B24" s="275">
        <v>0.97299999999999998</v>
      </c>
      <c r="C24" s="275">
        <v>0.98</v>
      </c>
      <c r="D24" s="275">
        <v>0.99</v>
      </c>
      <c r="E24" s="275">
        <v>0.99199999999999999</v>
      </c>
      <c r="F24" s="276">
        <v>0.99299999999999999</v>
      </c>
    </row>
    <row r="25" spans="1:14" x14ac:dyDescent="0.25">
      <c r="A25" s="191" t="s">
        <v>71</v>
      </c>
      <c r="B25" s="275">
        <v>0.94199999999999995</v>
      </c>
      <c r="C25" s="275">
        <v>0.876</v>
      </c>
      <c r="D25" s="275">
        <v>0.90500000000000003</v>
      </c>
      <c r="E25" s="275">
        <v>0.89400000000000002</v>
      </c>
      <c r="F25" s="276">
        <v>0.94</v>
      </c>
    </row>
    <row r="26" spans="1:14" x14ac:dyDescent="0.25">
      <c r="A26" s="191" t="s">
        <v>255</v>
      </c>
      <c r="B26" s="275">
        <v>0.97399999999999998</v>
      </c>
      <c r="C26" s="568" t="s">
        <v>409</v>
      </c>
      <c r="D26" s="275">
        <v>0.95799999999999996</v>
      </c>
      <c r="E26" s="275">
        <v>0.96399999999999997</v>
      </c>
      <c r="F26" s="276">
        <v>0.97899999999999998</v>
      </c>
    </row>
    <row r="27" spans="1:14" x14ac:dyDescent="0.25">
      <c r="A27" s="191" t="s">
        <v>10</v>
      </c>
      <c r="B27" s="275">
        <v>0.97399999999999998</v>
      </c>
      <c r="C27" s="568"/>
      <c r="D27" s="275">
        <v>0.96</v>
      </c>
      <c r="E27" s="275">
        <v>0.98</v>
      </c>
      <c r="F27" s="276">
        <v>0.98</v>
      </c>
    </row>
    <row r="28" spans="1:14" x14ac:dyDescent="0.25">
      <c r="A28" s="191" t="s">
        <v>256</v>
      </c>
      <c r="B28" s="275">
        <v>0.98399999999999999</v>
      </c>
      <c r="C28" s="275">
        <v>0.97899999999999998</v>
      </c>
      <c r="D28" s="275">
        <v>0.97</v>
      </c>
      <c r="E28" s="275">
        <v>0.97399999999999998</v>
      </c>
      <c r="F28" s="276">
        <v>0.98199999999999998</v>
      </c>
    </row>
    <row r="29" spans="1:14" x14ac:dyDescent="0.25">
      <c r="A29" s="191" t="s">
        <v>134</v>
      </c>
      <c r="B29" s="275">
        <v>0.96</v>
      </c>
      <c r="C29" s="275">
        <v>0.95799999999999996</v>
      </c>
      <c r="D29" s="275">
        <v>0.96599999999999997</v>
      </c>
      <c r="E29" s="275">
        <v>0.97399999999999998</v>
      </c>
      <c r="F29" s="276">
        <v>0.97</v>
      </c>
    </row>
    <row r="30" spans="1:14" x14ac:dyDescent="0.25">
      <c r="A30" s="191" t="s">
        <v>11</v>
      </c>
      <c r="B30" s="275">
        <v>0.97299999999999998</v>
      </c>
      <c r="C30" s="275">
        <v>0.96599999999999997</v>
      </c>
      <c r="D30" s="275">
        <v>0.97599999999999998</v>
      </c>
      <c r="E30" s="275">
        <v>0.97699999999999998</v>
      </c>
      <c r="F30" s="276">
        <v>0.98199999999999998</v>
      </c>
    </row>
    <row r="31" spans="1:14" x14ac:dyDescent="0.25">
      <c r="A31" s="191" t="s">
        <v>12</v>
      </c>
      <c r="B31" s="275">
        <v>0.95699999999999996</v>
      </c>
      <c r="C31" s="275">
        <v>0.93899999999999995</v>
      </c>
      <c r="D31" s="275">
        <v>0.95699999999999996</v>
      </c>
      <c r="E31" s="275">
        <v>0.94899999999999995</v>
      </c>
      <c r="F31" s="276">
        <v>0.95950000000000002</v>
      </c>
    </row>
    <row r="32" spans="1:14" x14ac:dyDescent="0.25">
      <c r="A32" s="191" t="s">
        <v>135</v>
      </c>
      <c r="B32" s="275">
        <v>0.95899999999999996</v>
      </c>
      <c r="C32" s="275">
        <v>0.96299999999999997</v>
      </c>
      <c r="D32" s="275">
        <v>0.95899999999999996</v>
      </c>
      <c r="E32" s="275">
        <v>0.94899999999999995</v>
      </c>
      <c r="F32" s="276">
        <v>0.96699999999999997</v>
      </c>
    </row>
    <row r="33" spans="1:7" x14ac:dyDescent="0.25">
      <c r="A33" s="191" t="s">
        <v>14</v>
      </c>
      <c r="B33" s="275">
        <v>0.95199999999999996</v>
      </c>
      <c r="C33" s="275">
        <v>0.94899999999999995</v>
      </c>
      <c r="D33" s="275">
        <v>0.96</v>
      </c>
      <c r="E33" s="275">
        <v>0.96</v>
      </c>
      <c r="F33" s="276">
        <v>0.94</v>
      </c>
    </row>
    <row r="34" spans="1:7" x14ac:dyDescent="0.25">
      <c r="A34" s="53" t="s">
        <v>257</v>
      </c>
      <c r="B34" s="315">
        <v>0.95799999999999996</v>
      </c>
      <c r="C34" s="315">
        <v>0.95099999999999996</v>
      </c>
      <c r="D34" s="315">
        <v>0.95799999999999996</v>
      </c>
      <c r="E34" s="315">
        <v>0.96</v>
      </c>
      <c r="F34" s="316">
        <v>0.9674583333333332</v>
      </c>
    </row>
    <row r="35" spans="1:7" x14ac:dyDescent="0.25">
      <c r="A35" s="487" t="s">
        <v>930</v>
      </c>
    </row>
    <row r="36" spans="1:7" x14ac:dyDescent="0.25">
      <c r="A36" s="487" t="s">
        <v>931</v>
      </c>
      <c r="F36" s="258"/>
      <c r="G36" s="258"/>
    </row>
    <row r="37" spans="1:7" x14ac:dyDescent="0.25">
      <c r="A37" s="487" t="s">
        <v>94</v>
      </c>
    </row>
    <row r="38" spans="1:7" x14ac:dyDescent="0.25">
      <c r="A38" s="232"/>
    </row>
    <row r="39" spans="1:7" x14ac:dyDescent="0.25">
      <c r="A39" s="133"/>
    </row>
  </sheetData>
  <mergeCells count="1">
    <mergeCell ref="C26:C27"/>
  </mergeCells>
  <pageMargins left="0.7" right="0.7" top="0.75" bottom="0.75" header="0.3" footer="0.3"/>
  <pageSetup paperSize="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M53"/>
  <sheetViews>
    <sheetView workbookViewId="0"/>
  </sheetViews>
  <sheetFormatPr defaultRowHeight="15" x14ac:dyDescent="0.25"/>
  <cols>
    <col min="1" max="1" width="43.28515625" customWidth="1"/>
    <col min="2" max="6" width="13.7109375" customWidth="1"/>
  </cols>
  <sheetData>
    <row r="2" spans="1:13" x14ac:dyDescent="0.25">
      <c r="A2" s="139" t="s">
        <v>932</v>
      </c>
      <c r="M2" s="274"/>
    </row>
    <row r="3" spans="1:13" ht="32.25" thickBot="1" x14ac:dyDescent="0.3">
      <c r="A3" s="418" t="s">
        <v>472</v>
      </c>
      <c r="B3" s="409" t="s">
        <v>659</v>
      </c>
      <c r="C3" s="409" t="s">
        <v>660</v>
      </c>
      <c r="D3" s="409" t="s">
        <v>661</v>
      </c>
      <c r="E3" s="409" t="s">
        <v>662</v>
      </c>
      <c r="F3" s="418" t="s">
        <v>473</v>
      </c>
    </row>
    <row r="4" spans="1:13" ht="15.75" thickBot="1" x14ac:dyDescent="0.3">
      <c r="A4" s="410" t="s">
        <v>4</v>
      </c>
      <c r="B4" s="299"/>
      <c r="C4" s="299"/>
      <c r="D4" s="299"/>
      <c r="E4" s="299"/>
      <c r="F4" s="299"/>
    </row>
    <row r="5" spans="1:13" ht="15.75" thickBot="1" x14ac:dyDescent="0.3">
      <c r="A5" s="411" t="s">
        <v>474</v>
      </c>
      <c r="B5" s="302"/>
      <c r="C5" s="302"/>
      <c r="D5" s="302"/>
      <c r="E5" s="302"/>
      <c r="F5" s="302"/>
    </row>
    <row r="6" spans="1:13" ht="15.75" thickBot="1" x14ac:dyDescent="0.3">
      <c r="A6" s="305" t="s">
        <v>5</v>
      </c>
      <c r="B6" s="302"/>
      <c r="C6" s="302"/>
      <c r="D6" s="302"/>
      <c r="E6" s="302"/>
      <c r="F6" s="302"/>
    </row>
    <row r="7" spans="1:13" ht="15.75" thickBot="1" x14ac:dyDescent="0.3">
      <c r="A7" s="413" t="s">
        <v>475</v>
      </c>
      <c r="B7" s="302" t="s">
        <v>476</v>
      </c>
      <c r="C7" s="414">
        <v>4</v>
      </c>
      <c r="D7" s="415">
        <v>35873</v>
      </c>
      <c r="E7" s="302"/>
      <c r="F7" s="414">
        <v>9</v>
      </c>
    </row>
    <row r="8" spans="1:13" ht="21.75" thickBot="1" x14ac:dyDescent="0.3">
      <c r="A8" s="413" t="s">
        <v>477</v>
      </c>
      <c r="B8" s="302" t="s">
        <v>478</v>
      </c>
      <c r="C8" s="414">
        <v>4</v>
      </c>
      <c r="D8" s="415">
        <v>35796</v>
      </c>
      <c r="E8" s="302"/>
      <c r="F8" s="414">
        <v>9</v>
      </c>
    </row>
    <row r="9" spans="1:13" ht="21.75" thickBot="1" x14ac:dyDescent="0.3">
      <c r="A9" s="413" t="s">
        <v>479</v>
      </c>
      <c r="B9" s="302" t="s">
        <v>478</v>
      </c>
      <c r="C9" s="414">
        <v>4</v>
      </c>
      <c r="D9" s="415">
        <v>35840</v>
      </c>
      <c r="E9" s="302"/>
      <c r="F9" s="414">
        <v>12</v>
      </c>
    </row>
    <row r="10" spans="1:13" ht="15.75" thickBot="1" x14ac:dyDescent="0.3">
      <c r="A10" s="416" t="s">
        <v>6</v>
      </c>
      <c r="B10" s="302"/>
      <c r="C10" s="302"/>
      <c r="D10" s="302"/>
      <c r="E10" s="302"/>
      <c r="F10" s="302"/>
    </row>
    <row r="11" spans="1:13" ht="15.75" thickBot="1" x14ac:dyDescent="0.3">
      <c r="A11" s="413" t="s">
        <v>480</v>
      </c>
      <c r="B11" s="302" t="s">
        <v>481</v>
      </c>
      <c r="C11" s="414">
        <v>6</v>
      </c>
      <c r="D11" s="415">
        <v>44033</v>
      </c>
      <c r="E11" s="415">
        <v>44440</v>
      </c>
      <c r="F11" s="414">
        <v>6</v>
      </c>
    </row>
    <row r="12" spans="1:13" ht="15.75" thickBot="1" x14ac:dyDescent="0.3">
      <c r="A12" s="413" t="s">
        <v>482</v>
      </c>
      <c r="B12" s="302" t="s">
        <v>476</v>
      </c>
      <c r="C12" s="414">
        <v>4</v>
      </c>
      <c r="D12" s="415">
        <v>44378</v>
      </c>
      <c r="E12" s="414"/>
      <c r="F12" s="414">
        <v>5</v>
      </c>
    </row>
    <row r="13" spans="1:13" ht="21.75" thickBot="1" x14ac:dyDescent="0.3">
      <c r="A13" s="413" t="s">
        <v>483</v>
      </c>
      <c r="B13" s="302" t="s">
        <v>481</v>
      </c>
      <c r="C13" s="414">
        <v>4</v>
      </c>
      <c r="D13" s="415">
        <v>44177</v>
      </c>
      <c r="E13" s="415">
        <v>44562</v>
      </c>
      <c r="F13" s="414">
        <v>6</v>
      </c>
    </row>
    <row r="14" spans="1:13" ht="15.75" thickBot="1" x14ac:dyDescent="0.3">
      <c r="A14" s="413" t="s">
        <v>484</v>
      </c>
      <c r="B14" s="302" t="s">
        <v>476</v>
      </c>
      <c r="C14" s="414">
        <v>4</v>
      </c>
      <c r="D14" s="415">
        <v>41640</v>
      </c>
      <c r="E14" s="302"/>
      <c r="F14" s="414">
        <v>5</v>
      </c>
    </row>
    <row r="15" spans="1:13" ht="15.75" thickBot="1" x14ac:dyDescent="0.3">
      <c r="A15" s="413" t="s">
        <v>485</v>
      </c>
      <c r="B15" s="302" t="s">
        <v>478</v>
      </c>
      <c r="C15" s="414">
        <v>4</v>
      </c>
      <c r="D15" s="415">
        <v>1917</v>
      </c>
      <c r="E15" s="302"/>
      <c r="F15" s="414">
        <v>7</v>
      </c>
    </row>
    <row r="16" spans="1:13" ht="15.75" thickBot="1" x14ac:dyDescent="0.3">
      <c r="A16" s="413" t="s">
        <v>486</v>
      </c>
      <c r="B16" s="302" t="s">
        <v>476</v>
      </c>
      <c r="C16" s="414">
        <v>4</v>
      </c>
      <c r="D16" s="415">
        <v>35411</v>
      </c>
      <c r="E16" s="302"/>
      <c r="F16" s="414">
        <v>9</v>
      </c>
    </row>
    <row r="17" spans="1:6" ht="15.75" thickBot="1" x14ac:dyDescent="0.3">
      <c r="A17" s="416" t="s">
        <v>71</v>
      </c>
      <c r="B17" s="302"/>
      <c r="C17" s="302"/>
      <c r="D17" s="302"/>
      <c r="E17" s="302"/>
      <c r="F17" s="302"/>
    </row>
    <row r="18" spans="1:6" ht="15.75" thickBot="1" x14ac:dyDescent="0.3">
      <c r="A18" s="417" t="s">
        <v>474</v>
      </c>
      <c r="B18" s="302"/>
      <c r="C18" s="302"/>
      <c r="D18" s="302"/>
      <c r="E18" s="302"/>
      <c r="F18" s="302"/>
    </row>
    <row r="19" spans="1:6" ht="15.75" thickBot="1" x14ac:dyDescent="0.3">
      <c r="A19" s="416" t="s">
        <v>7</v>
      </c>
      <c r="B19" s="302"/>
      <c r="C19" s="302"/>
      <c r="D19" s="302"/>
      <c r="E19" s="302"/>
      <c r="F19" s="302"/>
    </row>
    <row r="20" spans="1:6" ht="15.75" thickBot="1" x14ac:dyDescent="0.3">
      <c r="A20" s="413" t="s">
        <v>487</v>
      </c>
      <c r="B20" s="302" t="s">
        <v>481</v>
      </c>
      <c r="C20" s="414">
        <v>6</v>
      </c>
      <c r="D20" s="415">
        <v>44135</v>
      </c>
      <c r="E20" s="415">
        <v>44317</v>
      </c>
      <c r="F20" s="414">
        <v>5</v>
      </c>
    </row>
    <row r="21" spans="1:6" ht="15.75" thickBot="1" x14ac:dyDescent="0.3">
      <c r="A21" s="413" t="s">
        <v>488</v>
      </c>
      <c r="B21" s="302" t="s">
        <v>63</v>
      </c>
      <c r="C21" s="414">
        <v>5</v>
      </c>
      <c r="D21" s="415">
        <v>42887</v>
      </c>
      <c r="E21" s="415">
        <v>44896</v>
      </c>
      <c r="F21" s="414">
        <v>3</v>
      </c>
    </row>
    <row r="22" spans="1:6" ht="15.75" thickBot="1" x14ac:dyDescent="0.3">
      <c r="A22" s="413" t="s">
        <v>489</v>
      </c>
      <c r="B22" s="302" t="s">
        <v>63</v>
      </c>
      <c r="C22" s="414">
        <v>5</v>
      </c>
      <c r="D22" s="415">
        <v>43823</v>
      </c>
      <c r="E22" s="415">
        <v>45184</v>
      </c>
      <c r="F22" s="414">
        <v>4</v>
      </c>
    </row>
    <row r="23" spans="1:6" ht="21.75" thickBot="1" x14ac:dyDescent="0.3">
      <c r="A23" s="413" t="s">
        <v>490</v>
      </c>
      <c r="B23" s="302" t="s">
        <v>478</v>
      </c>
      <c r="C23" s="414">
        <v>4</v>
      </c>
      <c r="D23" s="415">
        <v>38750</v>
      </c>
      <c r="E23" s="302"/>
      <c r="F23" s="414">
        <v>9</v>
      </c>
    </row>
    <row r="24" spans="1:6" ht="15.75" thickBot="1" x14ac:dyDescent="0.3">
      <c r="A24" s="416" t="s">
        <v>72</v>
      </c>
      <c r="B24" s="302"/>
      <c r="C24" s="302"/>
      <c r="D24" s="302"/>
      <c r="E24" s="302"/>
      <c r="F24" s="302"/>
    </row>
    <row r="25" spans="1:6" ht="21.75" thickBot="1" x14ac:dyDescent="0.3">
      <c r="A25" s="413" t="s">
        <v>491</v>
      </c>
      <c r="B25" s="302" t="s">
        <v>63</v>
      </c>
      <c r="C25" s="414">
        <v>5</v>
      </c>
      <c r="D25" s="415">
        <v>43921</v>
      </c>
      <c r="E25" s="415">
        <v>45017</v>
      </c>
      <c r="F25" s="414">
        <v>9</v>
      </c>
    </row>
    <row r="26" spans="1:6" ht="15.75" thickBot="1" x14ac:dyDescent="0.3">
      <c r="A26" s="413" t="s">
        <v>492</v>
      </c>
      <c r="B26" s="302" t="s">
        <v>481</v>
      </c>
      <c r="C26" s="414">
        <v>6</v>
      </c>
      <c r="D26" s="414" t="s">
        <v>493</v>
      </c>
      <c r="E26" s="412"/>
      <c r="F26" s="414">
        <v>6</v>
      </c>
    </row>
    <row r="27" spans="1:6" ht="15.75" thickBot="1" x14ac:dyDescent="0.3">
      <c r="A27" s="416" t="s">
        <v>9</v>
      </c>
      <c r="B27" s="302"/>
      <c r="C27" s="302"/>
      <c r="D27" s="302"/>
      <c r="E27" s="302"/>
      <c r="F27" s="302"/>
    </row>
    <row r="28" spans="1:6" ht="15.75" thickBot="1" x14ac:dyDescent="0.3">
      <c r="A28" s="413" t="s">
        <v>494</v>
      </c>
      <c r="B28" s="302" t="s">
        <v>476</v>
      </c>
      <c r="C28" s="414">
        <v>4</v>
      </c>
      <c r="D28" s="415">
        <v>40927</v>
      </c>
      <c r="E28" s="302"/>
      <c r="F28" s="414">
        <v>10</v>
      </c>
    </row>
    <row r="29" spans="1:6" ht="15.75" thickBot="1" x14ac:dyDescent="0.3">
      <c r="A29" s="416" t="s">
        <v>13</v>
      </c>
      <c r="B29" s="302"/>
      <c r="C29" s="302"/>
      <c r="D29" s="302"/>
      <c r="E29" s="302"/>
      <c r="F29" s="302"/>
    </row>
    <row r="30" spans="1:6" ht="32.25" thickBot="1" x14ac:dyDescent="0.3">
      <c r="A30" s="413" t="s">
        <v>495</v>
      </c>
      <c r="B30" s="302" t="s">
        <v>481</v>
      </c>
      <c r="C30" s="414">
        <v>6</v>
      </c>
      <c r="D30" s="415">
        <v>43996</v>
      </c>
      <c r="E30" s="415">
        <v>44378</v>
      </c>
      <c r="F30" s="414">
        <v>6</v>
      </c>
    </row>
    <row r="31" spans="1:6" ht="21.75" thickBot="1" x14ac:dyDescent="0.3">
      <c r="A31" s="413" t="s">
        <v>496</v>
      </c>
      <c r="B31" s="302" t="s">
        <v>481</v>
      </c>
      <c r="C31" s="414">
        <v>6</v>
      </c>
      <c r="D31" s="415">
        <v>44337</v>
      </c>
      <c r="E31" s="414"/>
      <c r="F31" s="414">
        <v>3</v>
      </c>
    </row>
    <row r="32" spans="1:6" ht="15.75" thickBot="1" x14ac:dyDescent="0.3">
      <c r="A32" s="413" t="s">
        <v>497</v>
      </c>
      <c r="B32" s="302" t="s">
        <v>478</v>
      </c>
      <c r="C32" s="414">
        <v>4</v>
      </c>
      <c r="D32" s="415">
        <v>35431</v>
      </c>
      <c r="E32" s="302"/>
      <c r="F32" s="414">
        <v>9</v>
      </c>
    </row>
    <row r="33" spans="1:6" ht="21.75" thickBot="1" x14ac:dyDescent="0.3">
      <c r="A33" s="413" t="s">
        <v>498</v>
      </c>
      <c r="B33" s="302" t="s">
        <v>478</v>
      </c>
      <c r="C33" s="414">
        <v>4</v>
      </c>
      <c r="D33" s="415">
        <v>36982</v>
      </c>
      <c r="E33" s="302"/>
      <c r="F33" s="414">
        <v>10</v>
      </c>
    </row>
    <row r="34" spans="1:6" ht="15.75" thickBot="1" x14ac:dyDescent="0.3">
      <c r="A34" s="413" t="s">
        <v>499</v>
      </c>
      <c r="B34" s="302" t="s">
        <v>478</v>
      </c>
      <c r="C34" s="414">
        <v>4</v>
      </c>
      <c r="D34" s="415">
        <v>36713</v>
      </c>
      <c r="E34" s="302"/>
      <c r="F34" s="414">
        <v>3</v>
      </c>
    </row>
    <row r="35" spans="1:6" ht="15.75" thickBot="1" x14ac:dyDescent="0.3">
      <c r="A35" s="413" t="s">
        <v>500</v>
      </c>
      <c r="B35" s="302" t="s">
        <v>476</v>
      </c>
      <c r="C35" s="414">
        <v>4</v>
      </c>
      <c r="D35" s="415">
        <v>40894</v>
      </c>
      <c r="E35" s="302"/>
      <c r="F35" s="414">
        <v>8</v>
      </c>
    </row>
    <row r="36" spans="1:6" ht="15.75" thickBot="1" x14ac:dyDescent="0.3">
      <c r="A36" s="413" t="s">
        <v>501</v>
      </c>
      <c r="B36" s="302" t="s">
        <v>478</v>
      </c>
      <c r="C36" s="414">
        <v>4</v>
      </c>
      <c r="D36" s="415">
        <v>35431</v>
      </c>
      <c r="E36" s="302"/>
      <c r="F36" s="414">
        <v>7</v>
      </c>
    </row>
    <row r="37" spans="1:6" ht="15.75" thickBot="1" x14ac:dyDescent="0.3">
      <c r="A37" s="413" t="s">
        <v>502</v>
      </c>
      <c r="B37" s="302" t="s">
        <v>478</v>
      </c>
      <c r="C37" s="414">
        <v>4</v>
      </c>
      <c r="D37" s="415">
        <v>43570</v>
      </c>
      <c r="E37" s="412"/>
      <c r="F37" s="414">
        <v>8</v>
      </c>
    </row>
    <row r="38" spans="1:6" ht="15.75" thickBot="1" x14ac:dyDescent="0.3">
      <c r="A38" s="413" t="s">
        <v>503</v>
      </c>
      <c r="B38" s="302" t="s">
        <v>478</v>
      </c>
      <c r="C38" s="414">
        <v>4</v>
      </c>
      <c r="D38" s="415">
        <v>35431</v>
      </c>
      <c r="E38" s="302"/>
      <c r="F38" s="414">
        <v>8</v>
      </c>
    </row>
    <row r="39" spans="1:6" ht="15.75" thickBot="1" x14ac:dyDescent="0.3">
      <c r="A39" s="416" t="s">
        <v>10</v>
      </c>
      <c r="B39" s="302"/>
      <c r="C39" s="302"/>
      <c r="D39" s="302"/>
      <c r="E39" s="302"/>
      <c r="F39" s="302"/>
    </row>
    <row r="40" spans="1:6" ht="15.75" thickBot="1" x14ac:dyDescent="0.3">
      <c r="A40" s="413" t="s">
        <v>504</v>
      </c>
      <c r="B40" s="302" t="s">
        <v>63</v>
      </c>
      <c r="C40" s="414">
        <v>5</v>
      </c>
      <c r="D40" s="415">
        <v>43668</v>
      </c>
      <c r="E40" s="415">
        <v>45129</v>
      </c>
      <c r="F40" s="414">
        <v>6</v>
      </c>
    </row>
    <row r="41" spans="1:6" ht="15.75" thickBot="1" x14ac:dyDescent="0.3">
      <c r="A41" s="416" t="s">
        <v>11</v>
      </c>
      <c r="B41" s="302"/>
      <c r="C41" s="302"/>
      <c r="D41" s="302"/>
      <c r="E41" s="302"/>
      <c r="F41" s="302"/>
    </row>
    <row r="42" spans="1:6" ht="21.75" thickBot="1" x14ac:dyDescent="0.3">
      <c r="A42" s="413" t="s">
        <v>505</v>
      </c>
      <c r="B42" s="302" t="s">
        <v>476</v>
      </c>
      <c r="C42" s="414">
        <v>4</v>
      </c>
      <c r="D42" s="415">
        <v>35431</v>
      </c>
      <c r="E42" s="302" t="s">
        <v>438</v>
      </c>
      <c r="F42" s="414">
        <v>9</v>
      </c>
    </row>
    <row r="43" spans="1:6" ht="15.75" thickBot="1" x14ac:dyDescent="0.3">
      <c r="A43" s="413" t="s">
        <v>506</v>
      </c>
      <c r="B43" s="302" t="s">
        <v>481</v>
      </c>
      <c r="C43" s="414">
        <v>6</v>
      </c>
      <c r="D43" s="415">
        <v>43781</v>
      </c>
      <c r="E43" s="415">
        <v>44531</v>
      </c>
      <c r="F43" s="414">
        <v>8</v>
      </c>
    </row>
    <row r="44" spans="1:6" ht="15.75" thickBot="1" x14ac:dyDescent="0.3">
      <c r="A44" s="413" t="s">
        <v>507</v>
      </c>
      <c r="B44" s="302" t="s">
        <v>481</v>
      </c>
      <c r="C44" s="414">
        <v>6</v>
      </c>
      <c r="D44" s="415">
        <v>44040</v>
      </c>
      <c r="E44" s="415">
        <v>45292</v>
      </c>
      <c r="F44" s="414">
        <v>7</v>
      </c>
    </row>
    <row r="45" spans="1:6" ht="15.75" thickBot="1" x14ac:dyDescent="0.3">
      <c r="A45" s="413" t="s">
        <v>508</v>
      </c>
      <c r="B45" s="302" t="s">
        <v>476</v>
      </c>
      <c r="C45" s="414">
        <v>4</v>
      </c>
      <c r="D45" s="415">
        <v>6992</v>
      </c>
      <c r="E45" s="302"/>
      <c r="F45" s="414">
        <v>12</v>
      </c>
    </row>
    <row r="46" spans="1:6" ht="15.75" thickBot="1" x14ac:dyDescent="0.3">
      <c r="A46" s="413" t="s">
        <v>509</v>
      </c>
      <c r="B46" s="302" t="s">
        <v>476</v>
      </c>
      <c r="C46" s="414">
        <v>4</v>
      </c>
      <c r="D46" s="415">
        <v>35025</v>
      </c>
      <c r="E46" s="302"/>
      <c r="F46" s="414">
        <v>8</v>
      </c>
    </row>
    <row r="47" spans="1:6" ht="15.75" thickBot="1" x14ac:dyDescent="0.3">
      <c r="A47" s="416" t="s">
        <v>12</v>
      </c>
      <c r="B47" s="302"/>
      <c r="C47" s="302"/>
      <c r="D47" s="302"/>
      <c r="E47" s="302"/>
      <c r="F47" s="302"/>
    </row>
    <row r="48" spans="1:6" ht="15.75" thickBot="1" x14ac:dyDescent="0.3">
      <c r="A48" s="417" t="s">
        <v>510</v>
      </c>
      <c r="B48" s="412"/>
      <c r="C48" s="412"/>
      <c r="D48" s="412"/>
      <c r="E48" s="412"/>
      <c r="F48" s="412"/>
    </row>
    <row r="49" spans="1:6" ht="15.75" thickBot="1" x14ac:dyDescent="0.3">
      <c r="A49" s="416" t="s">
        <v>14</v>
      </c>
      <c r="B49" s="302"/>
      <c r="C49" s="302"/>
      <c r="D49" s="302"/>
      <c r="E49" s="302"/>
      <c r="F49" s="302"/>
    </row>
    <row r="50" spans="1:6" ht="15.75" thickBot="1" x14ac:dyDescent="0.3">
      <c r="A50" s="413" t="s">
        <v>511</v>
      </c>
      <c r="B50" s="302" t="s">
        <v>478</v>
      </c>
      <c r="C50" s="414">
        <v>4</v>
      </c>
      <c r="D50" s="415">
        <v>944</v>
      </c>
      <c r="E50" s="302"/>
      <c r="F50" s="414">
        <v>110</v>
      </c>
    </row>
    <row r="51" spans="1:6" ht="15.75" thickBot="1" x14ac:dyDescent="0.3">
      <c r="A51" s="413" t="s">
        <v>512</v>
      </c>
      <c r="B51" s="302" t="s">
        <v>63</v>
      </c>
      <c r="C51" s="414">
        <v>5</v>
      </c>
      <c r="D51" s="415">
        <v>42522</v>
      </c>
      <c r="E51" s="415">
        <v>44652</v>
      </c>
      <c r="F51" s="414">
        <v>10</v>
      </c>
    </row>
    <row r="52" spans="1:6" ht="21.75" thickBot="1" x14ac:dyDescent="0.3">
      <c r="A52" s="413" t="s">
        <v>513</v>
      </c>
      <c r="B52" s="302" t="s">
        <v>476</v>
      </c>
      <c r="C52" s="414">
        <v>4</v>
      </c>
      <c r="D52" s="415">
        <v>42005</v>
      </c>
      <c r="E52" s="302"/>
      <c r="F52" s="414">
        <v>10</v>
      </c>
    </row>
    <row r="53" spans="1:6" x14ac:dyDescent="0.25">
      <c r="A53" s="487" t="s">
        <v>94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2:O128"/>
  <sheetViews>
    <sheetView zoomScaleNormal="100" workbookViewId="0"/>
  </sheetViews>
  <sheetFormatPr defaultRowHeight="15" x14ac:dyDescent="0.25"/>
  <cols>
    <col min="1" max="1" width="44.7109375" customWidth="1"/>
    <col min="2" max="6" width="12.5703125" customWidth="1"/>
    <col min="8" max="8" width="12" bestFit="1" customWidth="1"/>
  </cols>
  <sheetData>
    <row r="2" spans="1:6" x14ac:dyDescent="0.25">
      <c r="A2" s="501" t="s">
        <v>708</v>
      </c>
      <c r="B2" s="493"/>
      <c r="C2" s="493"/>
      <c r="D2" s="493"/>
      <c r="E2" s="493"/>
      <c r="F2" s="493"/>
    </row>
    <row r="3" spans="1:6" x14ac:dyDescent="0.25">
      <c r="A3" s="31" t="s">
        <v>0</v>
      </c>
      <c r="B3" s="32">
        <v>2017</v>
      </c>
      <c r="C3" s="32">
        <v>2018</v>
      </c>
      <c r="D3" s="32">
        <v>2019</v>
      </c>
      <c r="E3" s="32">
        <v>2020</v>
      </c>
      <c r="F3" s="32">
        <v>2021</v>
      </c>
    </row>
    <row r="4" spans="1:6" x14ac:dyDescent="0.25">
      <c r="A4" s="10" t="s">
        <v>39</v>
      </c>
      <c r="B4" s="40">
        <v>8234.3594684701693</v>
      </c>
      <c r="C4" s="40">
        <v>8530.4600284696771</v>
      </c>
      <c r="D4" s="40">
        <v>9166.0561118101195</v>
      </c>
      <c r="E4" s="40">
        <v>10226</v>
      </c>
      <c r="F4" s="40">
        <v>10534</v>
      </c>
    </row>
    <row r="5" spans="1:6" x14ac:dyDescent="0.25">
      <c r="A5" s="506" t="s">
        <v>40</v>
      </c>
      <c r="B5" s="489"/>
      <c r="C5" s="489"/>
      <c r="D5" s="489"/>
      <c r="E5" s="489"/>
      <c r="F5" s="489"/>
    </row>
    <row r="8" spans="1:6" x14ac:dyDescent="0.25">
      <c r="A8" s="502" t="s">
        <v>709</v>
      </c>
      <c r="B8" s="493"/>
      <c r="C8" s="493"/>
      <c r="D8" s="493"/>
      <c r="E8" s="493"/>
      <c r="F8" s="493"/>
    </row>
    <row r="9" spans="1:6" x14ac:dyDescent="0.25">
      <c r="A9" s="9" t="s">
        <v>0</v>
      </c>
      <c r="B9" s="42">
        <v>2017</v>
      </c>
      <c r="C9" s="42">
        <v>2018</v>
      </c>
      <c r="D9" s="42">
        <v>2019</v>
      </c>
      <c r="E9" s="42">
        <v>2020</v>
      </c>
      <c r="F9" s="42">
        <v>2021</v>
      </c>
    </row>
    <row r="10" spans="1:6" x14ac:dyDescent="0.25">
      <c r="A10" s="43" t="s">
        <v>43</v>
      </c>
      <c r="B10" s="44">
        <v>2.9000000000000001E-2</v>
      </c>
      <c r="C10" s="44">
        <v>4.1000000000000002E-2</v>
      </c>
      <c r="D10" s="44">
        <v>4.4999999999999998E-2</v>
      </c>
      <c r="E10" s="44">
        <v>4.0864213928365874E-2</v>
      </c>
      <c r="F10" s="44">
        <v>3.8671187604618226E-2</v>
      </c>
    </row>
    <row r="11" spans="1:6" x14ac:dyDescent="0.25">
      <c r="A11" s="45" t="s">
        <v>44</v>
      </c>
      <c r="B11" s="44">
        <v>0.72299999999999998</v>
      </c>
      <c r="C11" s="44">
        <v>0.70899999999999996</v>
      </c>
      <c r="D11" s="44">
        <v>0.69099999999999995</v>
      </c>
      <c r="E11" s="44">
        <v>0.6709611723557799</v>
      </c>
      <c r="F11" s="44">
        <v>0.71968754023777848</v>
      </c>
    </row>
    <row r="12" spans="1:6" ht="13.5" customHeight="1" x14ac:dyDescent="0.25">
      <c r="A12" s="46" t="s">
        <v>45</v>
      </c>
      <c r="B12" s="44">
        <v>2.8000000000000001E-2</v>
      </c>
      <c r="C12" s="44">
        <v>3.3000000000000002E-2</v>
      </c>
      <c r="D12" s="44">
        <v>4.5999999999999999E-2</v>
      </c>
      <c r="E12" s="44">
        <v>4.7062469562137513E-2</v>
      </c>
      <c r="F12" s="44">
        <v>3.0001287608910254E-2</v>
      </c>
    </row>
    <row r="13" spans="1:6" x14ac:dyDescent="0.25">
      <c r="A13" s="45" t="s">
        <v>46</v>
      </c>
      <c r="B13" s="44">
        <v>0.22</v>
      </c>
      <c r="C13" s="44">
        <v>0.217</v>
      </c>
      <c r="D13" s="44">
        <v>0.218</v>
      </c>
      <c r="E13" s="44">
        <v>0.24111214415371673</v>
      </c>
      <c r="F13" s="44">
        <v>0.21163998454869307</v>
      </c>
    </row>
    <row r="14" spans="1:6" x14ac:dyDescent="0.25">
      <c r="A14" s="47" t="s">
        <v>1</v>
      </c>
    </row>
    <row r="17" spans="1:15" x14ac:dyDescent="0.25">
      <c r="A17" s="502" t="s">
        <v>710</v>
      </c>
      <c r="B17" s="503"/>
      <c r="C17" s="503"/>
      <c r="D17" s="503"/>
      <c r="E17" s="503"/>
      <c r="F17" s="503"/>
      <c r="O17" s="222"/>
    </row>
    <row r="18" spans="1:15" ht="21" x14ac:dyDescent="0.25">
      <c r="A18" s="9" t="s">
        <v>0</v>
      </c>
      <c r="B18" s="42">
        <v>2017</v>
      </c>
      <c r="C18" s="42">
        <v>2018</v>
      </c>
      <c r="D18" s="42">
        <v>2019</v>
      </c>
      <c r="E18" s="42">
        <v>2020</v>
      </c>
      <c r="F18" s="42">
        <v>2021</v>
      </c>
      <c r="G18" s="42" t="s">
        <v>682</v>
      </c>
    </row>
    <row r="19" spans="1:15" x14ac:dyDescent="0.25">
      <c r="A19" s="43" t="s">
        <v>418</v>
      </c>
      <c r="B19" s="44">
        <v>0.104</v>
      </c>
      <c r="C19" s="44">
        <v>0.107</v>
      </c>
      <c r="D19" s="44">
        <v>0.10299999999999999</v>
      </c>
      <c r="E19" s="44">
        <v>0.122</v>
      </c>
      <c r="F19" s="309">
        <v>0.13400000000000001</v>
      </c>
      <c r="G19" s="439">
        <v>0.1</v>
      </c>
    </row>
    <row r="20" spans="1:15" x14ac:dyDescent="0.25">
      <c r="A20" s="257" t="s">
        <v>370</v>
      </c>
      <c r="B20" s="44"/>
      <c r="C20" s="44"/>
      <c r="D20" s="44"/>
      <c r="E20" s="44"/>
      <c r="F20" s="44"/>
      <c r="G20" s="440">
        <v>0.1</v>
      </c>
    </row>
    <row r="21" spans="1:15" x14ac:dyDescent="0.25">
      <c r="A21" s="47" t="s">
        <v>711</v>
      </c>
    </row>
    <row r="22" spans="1:15" x14ac:dyDescent="0.25">
      <c r="A22" s="47" t="s">
        <v>70</v>
      </c>
    </row>
    <row r="25" spans="1:15" x14ac:dyDescent="0.25">
      <c r="A25" s="490" t="s">
        <v>712</v>
      </c>
      <c r="B25" s="491"/>
      <c r="C25" s="491"/>
      <c r="D25" s="491"/>
      <c r="E25" s="491"/>
      <c r="F25" s="491"/>
    </row>
    <row r="26" spans="1:15" x14ac:dyDescent="0.25">
      <c r="A26" s="8" t="s">
        <v>0</v>
      </c>
      <c r="B26" s="9">
        <v>2017</v>
      </c>
      <c r="C26" s="9">
        <v>2018</v>
      </c>
      <c r="D26" s="9">
        <v>2019</v>
      </c>
      <c r="E26" s="9">
        <v>2020</v>
      </c>
      <c r="F26" s="9">
        <v>2021</v>
      </c>
    </row>
    <row r="27" spans="1:15" x14ac:dyDescent="0.25">
      <c r="A27" s="10" t="s">
        <v>2</v>
      </c>
      <c r="B27" s="262">
        <v>5840</v>
      </c>
      <c r="C27" s="262">
        <v>5805</v>
      </c>
      <c r="D27" s="262">
        <v>6557</v>
      </c>
      <c r="E27" s="262">
        <v>6276</v>
      </c>
      <c r="F27" s="262">
        <v>6406</v>
      </c>
    </row>
    <row r="28" spans="1:15" x14ac:dyDescent="0.25">
      <c r="A28" s="36" t="s">
        <v>94</v>
      </c>
    </row>
    <row r="89" spans="1:6" x14ac:dyDescent="0.25">
      <c r="A89" s="41" t="s">
        <v>95</v>
      </c>
      <c r="B89" s="28"/>
      <c r="C89" s="28"/>
      <c r="D89" s="28"/>
      <c r="E89" s="28"/>
      <c r="F89" s="28"/>
    </row>
    <row r="90" spans="1:6" x14ac:dyDescent="0.25">
      <c r="A90" s="8" t="s">
        <v>0</v>
      </c>
      <c r="B90" s="9">
        <v>2017</v>
      </c>
      <c r="C90" s="9">
        <v>2018</v>
      </c>
      <c r="D90" s="9">
        <v>2019</v>
      </c>
      <c r="E90" s="9">
        <v>2020</v>
      </c>
      <c r="F90" s="9">
        <v>2021</v>
      </c>
    </row>
    <row r="91" spans="1:6" x14ac:dyDescent="0.25">
      <c r="A91" s="10" t="s">
        <v>144</v>
      </c>
      <c r="B91" s="5">
        <v>5840</v>
      </c>
      <c r="C91" s="5">
        <v>5805</v>
      </c>
      <c r="D91" s="5">
        <v>6557</v>
      </c>
      <c r="E91" s="5">
        <v>6276</v>
      </c>
      <c r="F91" s="233">
        <v>6620</v>
      </c>
    </row>
    <row r="92" spans="1:6" x14ac:dyDescent="0.25">
      <c r="A92" s="36" t="s">
        <v>1</v>
      </c>
      <c r="B92" s="20"/>
      <c r="C92" s="20"/>
      <c r="D92" s="20"/>
      <c r="E92" s="20"/>
      <c r="F92" s="20"/>
    </row>
    <row r="95" spans="1:6" x14ac:dyDescent="0.25">
      <c r="A95" s="1" t="s">
        <v>271</v>
      </c>
    </row>
    <row r="96" spans="1:6" x14ac:dyDescent="0.25">
      <c r="A96" s="189" t="s">
        <v>90</v>
      </c>
      <c r="B96" s="190" t="s">
        <v>91</v>
      </c>
      <c r="C96" s="190" t="s">
        <v>92</v>
      </c>
      <c r="D96" s="190" t="s">
        <v>93</v>
      </c>
      <c r="E96" s="190" t="s">
        <v>17</v>
      </c>
    </row>
    <row r="97" spans="1:5" x14ac:dyDescent="0.25">
      <c r="A97" s="131" t="s">
        <v>4</v>
      </c>
      <c r="B97" s="50">
        <v>3</v>
      </c>
      <c r="C97" s="50">
        <v>1</v>
      </c>
      <c r="D97" s="50">
        <v>1</v>
      </c>
      <c r="E97" s="50">
        <v>5</v>
      </c>
    </row>
    <row r="98" spans="1:5" x14ac:dyDescent="0.25">
      <c r="A98" s="131" t="s">
        <v>5</v>
      </c>
      <c r="B98" s="231">
        <v>193</v>
      </c>
      <c r="C98" s="231">
        <v>75</v>
      </c>
      <c r="D98" s="231">
        <v>3</v>
      </c>
      <c r="E98" s="231">
        <v>271</v>
      </c>
    </row>
    <row r="99" spans="1:5" x14ac:dyDescent="0.25">
      <c r="A99" s="131" t="s">
        <v>6</v>
      </c>
      <c r="B99" s="231">
        <v>263</v>
      </c>
      <c r="C99" s="231">
        <v>111</v>
      </c>
      <c r="D99" s="231">
        <v>12</v>
      </c>
      <c r="E99" s="231">
        <v>386</v>
      </c>
    </row>
    <row r="100" spans="1:5" x14ac:dyDescent="0.25">
      <c r="A100" s="131" t="s">
        <v>7</v>
      </c>
      <c r="B100" s="231">
        <v>389</v>
      </c>
      <c r="C100" s="231">
        <v>49</v>
      </c>
      <c r="D100" s="231">
        <v>3</v>
      </c>
      <c r="E100" s="231">
        <v>441</v>
      </c>
    </row>
    <row r="101" spans="1:5" x14ac:dyDescent="0.25">
      <c r="A101" s="131" t="s">
        <v>10</v>
      </c>
      <c r="B101" s="231">
        <v>102</v>
      </c>
      <c r="C101" s="231">
        <v>34</v>
      </c>
      <c r="D101" s="231"/>
      <c r="E101" s="231">
        <v>136</v>
      </c>
    </row>
    <row r="102" spans="1:5" x14ac:dyDescent="0.25">
      <c r="A102" s="131" t="s">
        <v>8</v>
      </c>
      <c r="B102" s="231">
        <v>1860</v>
      </c>
      <c r="C102" s="231">
        <v>499</v>
      </c>
      <c r="D102" s="231">
        <v>13</v>
      </c>
      <c r="E102" s="231">
        <v>2372</v>
      </c>
    </row>
    <row r="103" spans="1:5" x14ac:dyDescent="0.25">
      <c r="A103" s="131" t="s">
        <v>9</v>
      </c>
      <c r="B103" s="231">
        <v>209</v>
      </c>
      <c r="C103" s="231">
        <v>123</v>
      </c>
      <c r="D103" s="231">
        <v>18</v>
      </c>
      <c r="E103" s="231">
        <v>350</v>
      </c>
    </row>
    <row r="104" spans="1:5" x14ac:dyDescent="0.25">
      <c r="A104" s="234" t="s">
        <v>357</v>
      </c>
      <c r="B104" s="231">
        <v>1369</v>
      </c>
      <c r="C104" s="231">
        <v>406</v>
      </c>
      <c r="D104" s="231">
        <v>28</v>
      </c>
      <c r="E104" s="231">
        <v>1803</v>
      </c>
    </row>
    <row r="105" spans="1:5" x14ac:dyDescent="0.25">
      <c r="A105" s="131" t="s">
        <v>11</v>
      </c>
      <c r="B105" s="231">
        <v>339</v>
      </c>
      <c r="C105" s="231">
        <v>21</v>
      </c>
      <c r="D105" s="231"/>
      <c r="E105" s="231">
        <v>360</v>
      </c>
    </row>
    <row r="106" spans="1:5" x14ac:dyDescent="0.25">
      <c r="A106" s="131" t="s">
        <v>12</v>
      </c>
      <c r="B106" s="231">
        <v>107</v>
      </c>
      <c r="C106" s="231">
        <v>9</v>
      </c>
      <c r="D106" s="231">
        <v>2</v>
      </c>
      <c r="E106" s="231">
        <v>118</v>
      </c>
    </row>
    <row r="107" spans="1:5" x14ac:dyDescent="0.25">
      <c r="A107" s="131" t="s">
        <v>14</v>
      </c>
      <c r="B107" s="231">
        <v>299</v>
      </c>
      <c r="C107" s="231">
        <v>44</v>
      </c>
      <c r="D107" s="231">
        <v>13</v>
      </c>
      <c r="E107" s="231">
        <v>356</v>
      </c>
    </row>
    <row r="108" spans="1:5" x14ac:dyDescent="0.25">
      <c r="A108" s="131" t="s">
        <v>15</v>
      </c>
      <c r="B108" s="231">
        <v>15</v>
      </c>
      <c r="C108" s="231">
        <v>7</v>
      </c>
      <c r="D108" s="231"/>
      <c r="E108" s="231">
        <v>22</v>
      </c>
    </row>
    <row r="109" spans="1:5" x14ac:dyDescent="0.25">
      <c r="A109" s="131" t="s">
        <v>16</v>
      </c>
      <c r="B109" s="231"/>
      <c r="C109" s="231"/>
      <c r="D109" s="231"/>
      <c r="E109" s="231"/>
    </row>
    <row r="110" spans="1:5" x14ac:dyDescent="0.25">
      <c r="A110" s="61" t="s">
        <v>17</v>
      </c>
      <c r="B110" s="235">
        <f t="shared" ref="B110:D110" si="0">SUM(B97:B109)</f>
        <v>5148</v>
      </c>
      <c r="C110" s="235">
        <f t="shared" si="0"/>
        <v>1379</v>
      </c>
      <c r="D110" s="235">
        <f t="shared" si="0"/>
        <v>93</v>
      </c>
      <c r="E110" s="235">
        <f>SUM(E97:E109)</f>
        <v>6620</v>
      </c>
    </row>
    <row r="111" spans="1:5" x14ac:dyDescent="0.25">
      <c r="A111" s="129" t="s">
        <v>94</v>
      </c>
      <c r="B111" s="208"/>
      <c r="C111" s="208"/>
      <c r="D111" s="208"/>
      <c r="E111" s="208"/>
    </row>
    <row r="114" spans="1:14" x14ac:dyDescent="0.25">
      <c r="A114" s="127" t="s">
        <v>353</v>
      </c>
    </row>
    <row r="115" spans="1:14" x14ac:dyDescent="0.25">
      <c r="A115" s="48" t="s">
        <v>0</v>
      </c>
      <c r="B115" s="23">
        <v>2017</v>
      </c>
      <c r="C115" s="23">
        <v>2018</v>
      </c>
      <c r="D115" s="23">
        <v>2019</v>
      </c>
      <c r="E115" s="23">
        <v>2020</v>
      </c>
      <c r="F115" s="23">
        <v>2021</v>
      </c>
    </row>
    <row r="116" spans="1:14" x14ac:dyDescent="0.25">
      <c r="A116" s="70" t="s">
        <v>86</v>
      </c>
      <c r="B116" s="225">
        <v>0.104</v>
      </c>
      <c r="C116" s="225">
        <v>0.107</v>
      </c>
      <c r="D116" s="226">
        <v>0.10299999999999999</v>
      </c>
      <c r="E116" s="226">
        <v>0.122</v>
      </c>
      <c r="F116" s="230" t="s">
        <v>354</v>
      </c>
    </row>
    <row r="117" spans="1:14" x14ac:dyDescent="0.25">
      <c r="A117" s="49" t="s">
        <v>87</v>
      </c>
      <c r="B117" s="227">
        <v>9</v>
      </c>
      <c r="C117" s="227">
        <v>5</v>
      </c>
      <c r="D117" s="50">
        <v>4</v>
      </c>
      <c r="E117" s="50">
        <v>14</v>
      </c>
      <c r="F117" s="231" t="s">
        <v>354</v>
      </c>
      <c r="G117" s="108"/>
      <c r="H117" s="108"/>
      <c r="I117" s="108"/>
      <c r="J117" s="108"/>
      <c r="K117" s="108"/>
      <c r="L117" s="108"/>
      <c r="M117" s="108"/>
    </row>
    <row r="118" spans="1:14" x14ac:dyDescent="0.25">
      <c r="A118" s="505" t="s">
        <v>88</v>
      </c>
      <c r="B118" s="489"/>
      <c r="C118" s="489"/>
      <c r="D118" s="489"/>
      <c r="E118" s="489"/>
      <c r="F118" s="489"/>
      <c r="G118" s="228"/>
      <c r="H118" s="228"/>
      <c r="I118" s="228"/>
      <c r="J118" s="228"/>
      <c r="K118" s="228"/>
      <c r="L118" s="228"/>
      <c r="M118" s="228"/>
    </row>
    <row r="119" spans="1:14" x14ac:dyDescent="0.25">
      <c r="A119" s="504" t="s">
        <v>89</v>
      </c>
      <c r="B119" s="497"/>
      <c r="C119" s="497"/>
      <c r="D119" s="497"/>
      <c r="E119" s="497"/>
      <c r="F119" s="497"/>
      <c r="G119" s="228"/>
      <c r="H119" s="228"/>
      <c r="I119" s="228"/>
      <c r="J119" s="228"/>
      <c r="K119" s="228"/>
      <c r="L119" s="228"/>
      <c r="M119" s="228"/>
    </row>
    <row r="120" spans="1:14" x14ac:dyDescent="0.25">
      <c r="G120" s="108"/>
      <c r="H120" s="108"/>
      <c r="I120" s="108"/>
      <c r="J120" s="108"/>
      <c r="K120" s="108"/>
      <c r="L120" s="108"/>
      <c r="M120" s="108"/>
    </row>
    <row r="123" spans="1:14" x14ac:dyDescent="0.25">
      <c r="A123" s="127" t="s">
        <v>353</v>
      </c>
      <c r="N123" s="108"/>
    </row>
    <row r="124" spans="1:14" x14ac:dyDescent="0.25">
      <c r="A124" s="48" t="s">
        <v>0</v>
      </c>
      <c r="B124" s="23">
        <v>2017</v>
      </c>
      <c r="C124" s="23">
        <v>2018</v>
      </c>
      <c r="D124" s="23">
        <v>2019</v>
      </c>
      <c r="E124" s="23">
        <v>2020</v>
      </c>
      <c r="F124" s="23">
        <v>2021</v>
      </c>
      <c r="N124" s="228"/>
    </row>
    <row r="125" spans="1:14" x14ac:dyDescent="0.25">
      <c r="A125" s="70" t="s">
        <v>86</v>
      </c>
      <c r="B125" s="225">
        <v>0.104</v>
      </c>
      <c r="C125" s="225">
        <v>0.107</v>
      </c>
      <c r="D125" s="226">
        <v>0.10299999999999999</v>
      </c>
      <c r="E125" s="226">
        <v>0.122</v>
      </c>
      <c r="F125" s="226"/>
      <c r="N125" s="228"/>
    </row>
    <row r="126" spans="1:14" x14ac:dyDescent="0.25">
      <c r="A126" s="49" t="s">
        <v>355</v>
      </c>
      <c r="B126" s="227">
        <v>0.1</v>
      </c>
      <c r="C126" s="227">
        <v>0.1</v>
      </c>
      <c r="D126" s="50">
        <v>0.1</v>
      </c>
      <c r="E126" s="50">
        <v>0.1</v>
      </c>
      <c r="F126" s="50">
        <v>0.1</v>
      </c>
      <c r="N126" s="108"/>
    </row>
    <row r="127" spans="1:14" x14ac:dyDescent="0.25">
      <c r="A127" s="505" t="s">
        <v>88</v>
      </c>
      <c r="B127" s="489"/>
      <c r="C127" s="489"/>
      <c r="D127" s="489"/>
      <c r="E127" s="489"/>
      <c r="F127" s="489"/>
    </row>
    <row r="128" spans="1:14" x14ac:dyDescent="0.25">
      <c r="A128" s="504" t="s">
        <v>89</v>
      </c>
      <c r="B128" s="497"/>
      <c r="C128" s="497"/>
      <c r="D128" s="497"/>
      <c r="E128" s="497"/>
      <c r="F128" s="497"/>
    </row>
  </sheetData>
  <mergeCells count="9">
    <mergeCell ref="A2:F2"/>
    <mergeCell ref="A25:F25"/>
    <mergeCell ref="A17:F17"/>
    <mergeCell ref="A8:F8"/>
    <mergeCell ref="A128:F128"/>
    <mergeCell ref="A119:F119"/>
    <mergeCell ref="A118:F118"/>
    <mergeCell ref="A127:F127"/>
    <mergeCell ref="A5:F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2:F50"/>
  <sheetViews>
    <sheetView workbookViewId="0"/>
  </sheetViews>
  <sheetFormatPr defaultRowHeight="15" x14ac:dyDescent="0.25"/>
  <cols>
    <col min="1" max="1" width="23.28515625" customWidth="1"/>
    <col min="2" max="2" width="21.140625" customWidth="1"/>
  </cols>
  <sheetData>
    <row r="2" spans="1:6" x14ac:dyDescent="0.25">
      <c r="A2" s="501" t="s">
        <v>713</v>
      </c>
      <c r="B2" s="503"/>
      <c r="C2" s="503"/>
      <c r="D2" s="503"/>
      <c r="E2" s="503"/>
      <c r="F2" s="503"/>
    </row>
    <row r="3" spans="1:6" x14ac:dyDescent="0.25">
      <c r="A3" s="9" t="s">
        <v>0</v>
      </c>
      <c r="B3" s="9">
        <v>2017</v>
      </c>
      <c r="C3" s="9">
        <v>2018</v>
      </c>
      <c r="D3" s="9">
        <v>2019</v>
      </c>
      <c r="E3" s="9">
        <v>2020</v>
      </c>
      <c r="F3" s="9">
        <v>2021</v>
      </c>
    </row>
    <row r="4" spans="1:6" x14ac:dyDescent="0.25">
      <c r="A4" s="5" t="s">
        <v>96</v>
      </c>
      <c r="B4" s="5">
        <v>8440</v>
      </c>
      <c r="C4" s="5">
        <v>13087</v>
      </c>
      <c r="D4" s="5">
        <v>16681</v>
      </c>
      <c r="E4" s="5">
        <v>16522</v>
      </c>
      <c r="F4" s="5">
        <v>21832</v>
      </c>
    </row>
    <row r="5" spans="1:6" x14ac:dyDescent="0.25">
      <c r="A5" s="81" t="s">
        <v>714</v>
      </c>
    </row>
    <row r="8" spans="1:6" x14ac:dyDescent="0.25">
      <c r="A8" s="501" t="s">
        <v>715</v>
      </c>
      <c r="B8" s="503"/>
      <c r="C8" s="503"/>
      <c r="D8" s="503"/>
      <c r="E8" s="503"/>
      <c r="F8" s="503"/>
    </row>
    <row r="9" spans="1:6" x14ac:dyDescent="0.25">
      <c r="A9" s="9" t="s">
        <v>0</v>
      </c>
      <c r="B9" s="9">
        <v>2017</v>
      </c>
      <c r="C9" s="9">
        <v>2018</v>
      </c>
      <c r="D9" s="9">
        <v>2019</v>
      </c>
      <c r="E9" s="9">
        <v>2020</v>
      </c>
      <c r="F9" s="9">
        <v>2021</v>
      </c>
    </row>
    <row r="10" spans="1:6" x14ac:dyDescent="0.25">
      <c r="A10" s="5" t="s">
        <v>97</v>
      </c>
      <c r="B10" s="30">
        <v>0.05</v>
      </c>
      <c r="C10" s="30">
        <v>0.06</v>
      </c>
      <c r="D10" s="30">
        <v>0.06</v>
      </c>
      <c r="E10" s="30">
        <v>0.06</v>
      </c>
      <c r="F10" s="30">
        <v>0.04</v>
      </c>
    </row>
    <row r="11" spans="1:6" x14ac:dyDescent="0.25">
      <c r="A11" s="5" t="s">
        <v>98</v>
      </c>
      <c r="B11" s="30">
        <v>0.2</v>
      </c>
      <c r="C11" s="30">
        <v>0.17</v>
      </c>
      <c r="D11" s="30">
        <v>0.21</v>
      </c>
      <c r="E11" s="30">
        <v>0.17</v>
      </c>
      <c r="F11" s="30">
        <v>0.21</v>
      </c>
    </row>
    <row r="12" spans="1:6" x14ac:dyDescent="0.25">
      <c r="A12" s="5" t="s">
        <v>99</v>
      </c>
      <c r="B12" s="30">
        <v>0.32</v>
      </c>
      <c r="C12" s="30">
        <v>0.34</v>
      </c>
      <c r="D12" s="30">
        <v>0.33</v>
      </c>
      <c r="E12" s="30">
        <v>0.36</v>
      </c>
      <c r="F12" s="30">
        <v>0.34</v>
      </c>
    </row>
    <row r="13" spans="1:6" x14ac:dyDescent="0.25">
      <c r="A13" s="5" t="s">
        <v>100</v>
      </c>
      <c r="B13" s="30">
        <v>0.44</v>
      </c>
      <c r="C13" s="30">
        <v>0.44</v>
      </c>
      <c r="D13" s="30">
        <v>0.4</v>
      </c>
      <c r="E13" s="30">
        <v>0.41</v>
      </c>
      <c r="F13" s="30">
        <v>0.41</v>
      </c>
    </row>
    <row r="14" spans="1:6" x14ac:dyDescent="0.25">
      <c r="A14" s="12" t="s">
        <v>17</v>
      </c>
      <c r="B14" s="271">
        <v>1</v>
      </c>
      <c r="C14" s="271">
        <v>1</v>
      </c>
      <c r="D14" s="271">
        <v>1</v>
      </c>
      <c r="E14" s="271">
        <v>1</v>
      </c>
      <c r="F14" s="271">
        <v>1</v>
      </c>
    </row>
    <row r="15" spans="1:6" x14ac:dyDescent="0.25">
      <c r="A15" s="81" t="s">
        <v>714</v>
      </c>
    </row>
    <row r="18" spans="1:6" x14ac:dyDescent="0.25">
      <c r="A18" s="501" t="s">
        <v>716</v>
      </c>
      <c r="B18" s="503"/>
      <c r="C18" s="503"/>
      <c r="D18" s="503"/>
      <c r="E18" s="503"/>
      <c r="F18" s="503"/>
    </row>
    <row r="19" spans="1:6" x14ac:dyDescent="0.25">
      <c r="A19" s="9" t="s">
        <v>0</v>
      </c>
      <c r="B19" s="9">
        <v>2017</v>
      </c>
      <c r="C19" s="9">
        <v>2018</v>
      </c>
      <c r="D19" s="9">
        <v>2019</v>
      </c>
      <c r="E19" s="9">
        <v>2020</v>
      </c>
      <c r="F19" s="9">
        <v>2021</v>
      </c>
    </row>
    <row r="20" spans="1:6" x14ac:dyDescent="0.25">
      <c r="A20" s="5" t="s">
        <v>101</v>
      </c>
      <c r="B20" s="5">
        <v>1096</v>
      </c>
      <c r="C20" s="5">
        <v>1467</v>
      </c>
      <c r="D20" s="5">
        <v>2180</v>
      </c>
      <c r="E20" s="5">
        <v>2049</v>
      </c>
      <c r="F20" s="5">
        <v>2533</v>
      </c>
    </row>
    <row r="21" spans="1:6" x14ac:dyDescent="0.25">
      <c r="A21" s="5" t="s">
        <v>102</v>
      </c>
      <c r="B21" s="5">
        <v>750</v>
      </c>
      <c r="C21" s="5">
        <v>960</v>
      </c>
      <c r="D21" s="5">
        <v>1513</v>
      </c>
      <c r="E21" s="5">
        <v>1167</v>
      </c>
      <c r="F21" s="5">
        <v>1627</v>
      </c>
    </row>
    <row r="22" spans="1:6" x14ac:dyDescent="0.25">
      <c r="A22" s="5" t="s">
        <v>105</v>
      </c>
      <c r="B22" s="5">
        <v>565</v>
      </c>
      <c r="C22" s="5">
        <v>794</v>
      </c>
      <c r="D22" s="5">
        <v>1362</v>
      </c>
      <c r="E22" s="5">
        <v>800</v>
      </c>
      <c r="F22" s="5">
        <v>1514</v>
      </c>
    </row>
    <row r="23" spans="1:6" x14ac:dyDescent="0.25">
      <c r="A23" s="5" t="s">
        <v>103</v>
      </c>
      <c r="B23" s="5">
        <v>622</v>
      </c>
      <c r="C23" s="5">
        <v>784</v>
      </c>
      <c r="D23" s="5">
        <v>1380</v>
      </c>
      <c r="E23" s="5">
        <v>1163</v>
      </c>
      <c r="F23" s="5">
        <v>1404</v>
      </c>
    </row>
    <row r="24" spans="1:6" x14ac:dyDescent="0.25">
      <c r="A24" s="5" t="s">
        <v>104</v>
      </c>
      <c r="B24" s="5">
        <v>508</v>
      </c>
      <c r="C24" s="5">
        <v>832</v>
      </c>
      <c r="D24" s="5">
        <v>902</v>
      </c>
      <c r="E24" s="5">
        <v>884</v>
      </c>
      <c r="F24" s="5">
        <v>1165</v>
      </c>
    </row>
    <row r="25" spans="1:6" x14ac:dyDescent="0.25">
      <c r="A25" s="5" t="s">
        <v>46</v>
      </c>
      <c r="B25" s="5">
        <v>4899</v>
      </c>
      <c r="C25" s="5">
        <v>8250</v>
      </c>
      <c r="D25" s="5">
        <v>9344</v>
      </c>
      <c r="E25" s="5">
        <v>10459</v>
      </c>
      <c r="F25" s="5">
        <v>13589</v>
      </c>
    </row>
    <row r="26" spans="1:6" x14ac:dyDescent="0.25">
      <c r="A26" s="12" t="s">
        <v>17</v>
      </c>
      <c r="B26" s="12">
        <v>8440</v>
      </c>
      <c r="C26" s="12">
        <v>13087</v>
      </c>
      <c r="D26" s="12">
        <v>16681</v>
      </c>
      <c r="E26" s="12">
        <v>16522</v>
      </c>
      <c r="F26" s="12">
        <v>21832</v>
      </c>
    </row>
    <row r="27" spans="1:6" x14ac:dyDescent="0.25">
      <c r="A27" s="81" t="s">
        <v>714</v>
      </c>
    </row>
    <row r="30" spans="1:6" x14ac:dyDescent="0.25">
      <c r="A30" s="501" t="s">
        <v>717</v>
      </c>
      <c r="B30" s="503"/>
      <c r="C30" s="503"/>
      <c r="D30" s="503"/>
      <c r="E30" s="503"/>
      <c r="F30" s="503"/>
    </row>
    <row r="31" spans="1:6" x14ac:dyDescent="0.25">
      <c r="A31" s="8" t="s">
        <v>0</v>
      </c>
      <c r="B31" s="9">
        <v>2017</v>
      </c>
      <c r="C31" s="9">
        <v>2018</v>
      </c>
      <c r="D31" s="9">
        <v>2019</v>
      </c>
      <c r="E31" s="9">
        <v>2020</v>
      </c>
      <c r="F31" s="9">
        <v>2021</v>
      </c>
    </row>
    <row r="32" spans="1:6" x14ac:dyDescent="0.25">
      <c r="A32" s="10" t="s">
        <v>107</v>
      </c>
      <c r="B32" s="5">
        <v>233</v>
      </c>
      <c r="C32" s="5">
        <v>256</v>
      </c>
      <c r="D32" s="5">
        <v>290</v>
      </c>
      <c r="E32" s="5">
        <v>326</v>
      </c>
      <c r="F32" s="5">
        <v>360</v>
      </c>
    </row>
    <row r="33" spans="1:6" x14ac:dyDescent="0.25">
      <c r="A33" s="10" t="s">
        <v>106</v>
      </c>
      <c r="B33" s="5">
        <v>131</v>
      </c>
      <c r="C33" s="5">
        <v>140</v>
      </c>
      <c r="D33" s="5">
        <v>141</v>
      </c>
      <c r="E33" s="5">
        <v>140</v>
      </c>
      <c r="F33" s="5">
        <v>154</v>
      </c>
    </row>
    <row r="34" spans="1:6" x14ac:dyDescent="0.25">
      <c r="A34" s="16" t="s">
        <v>17</v>
      </c>
      <c r="B34" s="12">
        <v>364</v>
      </c>
      <c r="C34" s="12">
        <v>396</v>
      </c>
      <c r="D34" s="12">
        <v>431</v>
      </c>
      <c r="E34" s="12">
        <v>466</v>
      </c>
      <c r="F34" s="12">
        <v>514</v>
      </c>
    </row>
    <row r="35" spans="1:6" x14ac:dyDescent="0.25">
      <c r="A35" s="137" t="s">
        <v>723</v>
      </c>
    </row>
    <row r="36" spans="1:6" x14ac:dyDescent="0.25">
      <c r="A36" s="137" t="s">
        <v>718</v>
      </c>
    </row>
    <row r="37" spans="1:6" x14ac:dyDescent="0.25">
      <c r="A37" s="137" t="s">
        <v>719</v>
      </c>
    </row>
    <row r="38" spans="1:6" x14ac:dyDescent="0.25">
      <c r="A38" s="137" t="s">
        <v>720</v>
      </c>
    </row>
    <row r="39" spans="1:6" x14ac:dyDescent="0.25">
      <c r="A39" s="137" t="s">
        <v>721</v>
      </c>
    </row>
    <row r="40" spans="1:6" x14ac:dyDescent="0.25">
      <c r="A40" s="137" t="s">
        <v>722</v>
      </c>
    </row>
    <row r="41" spans="1:6" x14ac:dyDescent="0.25">
      <c r="A41" s="137" t="s">
        <v>94</v>
      </c>
    </row>
    <row r="43" spans="1:6" x14ac:dyDescent="0.25">
      <c r="A43" s="501" t="s">
        <v>724</v>
      </c>
      <c r="B43" s="503"/>
      <c r="C43" s="503"/>
      <c r="D43" s="503"/>
      <c r="E43" s="503"/>
      <c r="F43" s="503"/>
    </row>
    <row r="44" spans="1:6" x14ac:dyDescent="0.25">
      <c r="A44" s="31" t="s">
        <v>0</v>
      </c>
      <c r="B44" s="32">
        <v>2017</v>
      </c>
      <c r="C44" s="32">
        <v>2018</v>
      </c>
      <c r="D44" s="32">
        <v>2019</v>
      </c>
      <c r="E44" s="32">
        <v>2020</v>
      </c>
      <c r="F44" s="32">
        <v>2021</v>
      </c>
    </row>
    <row r="45" spans="1:6" x14ac:dyDescent="0.25">
      <c r="A45" s="29" t="s">
        <v>127</v>
      </c>
      <c r="B45" s="5">
        <v>1035</v>
      </c>
      <c r="C45" s="5">
        <v>876</v>
      </c>
      <c r="D45" s="5">
        <v>905</v>
      </c>
      <c r="E45" s="5">
        <v>601</v>
      </c>
      <c r="F45" s="5">
        <v>627</v>
      </c>
    </row>
    <row r="46" spans="1:6" x14ac:dyDescent="0.25">
      <c r="A46" s="29" t="s">
        <v>128</v>
      </c>
      <c r="B46" s="5">
        <v>1484</v>
      </c>
      <c r="C46" s="5">
        <v>1426</v>
      </c>
      <c r="D46" s="5">
        <v>1519</v>
      </c>
      <c r="E46" s="5">
        <v>1454</v>
      </c>
      <c r="F46" s="5">
        <v>1371</v>
      </c>
    </row>
    <row r="47" spans="1:6" x14ac:dyDescent="0.25">
      <c r="A47" s="29" t="s">
        <v>129</v>
      </c>
      <c r="B47" s="5">
        <v>2018</v>
      </c>
      <c r="C47" s="5">
        <v>2035</v>
      </c>
      <c r="D47" s="5">
        <v>1994</v>
      </c>
      <c r="E47" s="5">
        <v>1436</v>
      </c>
      <c r="F47" s="5">
        <v>1406</v>
      </c>
    </row>
    <row r="48" spans="1:6" x14ac:dyDescent="0.25">
      <c r="A48" s="29" t="s">
        <v>130</v>
      </c>
      <c r="B48" s="5">
        <v>21</v>
      </c>
      <c r="C48" s="5">
        <v>8</v>
      </c>
      <c r="D48" s="5">
        <v>2</v>
      </c>
      <c r="E48" s="5">
        <v>3</v>
      </c>
      <c r="F48" s="5">
        <v>0</v>
      </c>
    </row>
    <row r="49" spans="1:6" x14ac:dyDescent="0.25">
      <c r="A49" s="34" t="s">
        <v>17</v>
      </c>
      <c r="B49" s="12">
        <v>4558</v>
      </c>
      <c r="C49" s="12">
        <v>4345</v>
      </c>
      <c r="D49" s="12">
        <v>4420</v>
      </c>
      <c r="E49" s="12">
        <v>3494</v>
      </c>
      <c r="F49" s="12">
        <v>3404</v>
      </c>
    </row>
    <row r="50" spans="1:6" x14ac:dyDescent="0.25">
      <c r="A50" s="36" t="s">
        <v>1</v>
      </c>
      <c r="B50" s="93"/>
      <c r="C50" s="93"/>
      <c r="D50" s="93"/>
      <c r="E50" s="93"/>
      <c r="F50" s="93"/>
    </row>
  </sheetData>
  <sortState xmlns:xlrd2="http://schemas.microsoft.com/office/spreadsheetml/2017/richdata2" ref="A20:F24">
    <sortCondition descending="1" ref="F20:F24"/>
  </sortState>
  <mergeCells count="5">
    <mergeCell ref="A8:F8"/>
    <mergeCell ref="A18:F18"/>
    <mergeCell ref="A2:F2"/>
    <mergeCell ref="A30:F30"/>
    <mergeCell ref="A43:F4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2:I9"/>
  <sheetViews>
    <sheetView workbookViewId="0"/>
  </sheetViews>
  <sheetFormatPr defaultRowHeight="15" x14ac:dyDescent="0.25"/>
  <cols>
    <col min="1" max="1" width="28.5703125" customWidth="1"/>
  </cols>
  <sheetData>
    <row r="2" spans="1:9" x14ac:dyDescent="0.25">
      <c r="A2" s="105" t="s">
        <v>725</v>
      </c>
      <c r="B2" s="108"/>
      <c r="C2" s="108"/>
      <c r="D2" s="108"/>
      <c r="E2" s="108"/>
      <c r="F2" s="108"/>
      <c r="G2" s="108"/>
      <c r="H2" s="108"/>
      <c r="I2" s="108"/>
    </row>
    <row r="3" spans="1:9" ht="15" customHeight="1" x14ac:dyDescent="0.25">
      <c r="A3" s="391" t="s">
        <v>360</v>
      </c>
      <c r="B3" s="391" t="s">
        <v>142</v>
      </c>
      <c r="C3" s="391" t="s">
        <v>143</v>
      </c>
      <c r="D3" s="391" t="s">
        <v>361</v>
      </c>
      <c r="E3" s="391" t="s">
        <v>663</v>
      </c>
    </row>
    <row r="4" spans="1:9" s="108" customFormat="1" x14ac:dyDescent="0.25">
      <c r="A4" s="243" t="s">
        <v>359</v>
      </c>
      <c r="B4" s="243">
        <v>1433.3776470588236</v>
      </c>
      <c r="C4" s="243">
        <v>2067.71</v>
      </c>
      <c r="D4" s="243">
        <v>2662.96</v>
      </c>
      <c r="E4" s="243">
        <v>3054.5999999999995</v>
      </c>
      <c r="F4"/>
      <c r="G4"/>
      <c r="H4"/>
    </row>
    <row r="5" spans="1:9" s="108" customFormat="1" x14ac:dyDescent="0.25">
      <c r="A5" s="243" t="s">
        <v>188</v>
      </c>
      <c r="B5" s="243">
        <v>3093.4</v>
      </c>
      <c r="C5" s="243">
        <v>3530.8821212469948</v>
      </c>
      <c r="D5" s="243">
        <v>4071.8574190587583</v>
      </c>
      <c r="E5" s="243">
        <v>4710.326296094061</v>
      </c>
      <c r="F5"/>
      <c r="G5"/>
      <c r="H5"/>
    </row>
    <row r="6" spans="1:9" s="108" customFormat="1" x14ac:dyDescent="0.25">
      <c r="A6" s="241" t="s">
        <v>726</v>
      </c>
      <c r="B6"/>
      <c r="C6"/>
      <c r="D6"/>
      <c r="E6"/>
      <c r="F6"/>
      <c r="G6"/>
      <c r="H6"/>
    </row>
    <row r="7" spans="1:9" s="108" customFormat="1" x14ac:dyDescent="0.25">
      <c r="A7" s="241" t="s">
        <v>402</v>
      </c>
      <c r="B7"/>
      <c r="C7"/>
      <c r="D7"/>
      <c r="E7"/>
      <c r="F7"/>
      <c r="G7"/>
      <c r="H7"/>
    </row>
    <row r="8" spans="1:9" s="108" customFormat="1" x14ac:dyDescent="0.25">
      <c r="A8"/>
      <c r="B8"/>
      <c r="C8"/>
      <c r="D8"/>
      <c r="E8"/>
      <c r="F8"/>
      <c r="G8" s="39"/>
      <c r="H8"/>
    </row>
    <row r="9" spans="1:9" s="108" customFormat="1" x14ac:dyDescent="0.25">
      <c r="A9"/>
      <c r="B9"/>
      <c r="C9"/>
      <c r="D9"/>
      <c r="E9"/>
      <c r="F9"/>
      <c r="G9" s="39"/>
      <c r="H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2:F6"/>
  <sheetViews>
    <sheetView zoomScaleNormal="100" workbookViewId="0"/>
  </sheetViews>
  <sheetFormatPr defaultRowHeight="15" x14ac:dyDescent="0.25"/>
  <cols>
    <col min="1" max="1" width="16" customWidth="1"/>
    <col min="6" max="6" width="11.5703125" customWidth="1"/>
  </cols>
  <sheetData>
    <row r="2" spans="1:6" ht="30.75" customHeight="1" x14ac:dyDescent="0.25">
      <c r="A2" s="507" t="s">
        <v>727</v>
      </c>
      <c r="B2" s="508"/>
      <c r="C2" s="508"/>
      <c r="D2" s="508"/>
      <c r="E2" s="508"/>
      <c r="F2" s="508"/>
    </row>
    <row r="3" spans="1:6" x14ac:dyDescent="0.25">
      <c r="A3" s="8" t="s">
        <v>0</v>
      </c>
      <c r="B3" s="9">
        <v>2017</v>
      </c>
      <c r="C3" s="9">
        <v>2018</v>
      </c>
      <c r="D3" s="9">
        <v>2019</v>
      </c>
      <c r="E3" s="9">
        <v>2020</v>
      </c>
      <c r="F3" s="9">
        <v>2021</v>
      </c>
    </row>
    <row r="4" spans="1:6" x14ac:dyDescent="0.25">
      <c r="A4" s="10" t="s">
        <v>17</v>
      </c>
      <c r="B4" s="114">
        <v>1472.4728220305615</v>
      </c>
      <c r="C4" s="114">
        <v>1576.1291511055758</v>
      </c>
      <c r="D4" s="114">
        <v>1730.3614608445578</v>
      </c>
      <c r="E4" s="114">
        <v>1308.0154834892141</v>
      </c>
      <c r="F4" s="114">
        <v>1410</v>
      </c>
    </row>
    <row r="5" spans="1:6" ht="15" customHeight="1" x14ac:dyDescent="0.25">
      <c r="A5" s="81" t="s">
        <v>728</v>
      </c>
    </row>
    <row r="6" spans="1:6" x14ac:dyDescent="0.25">
      <c r="A6" s="81" t="s">
        <v>151</v>
      </c>
    </row>
  </sheetData>
  <mergeCells count="1">
    <mergeCell ref="A2:F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2:F42"/>
  <sheetViews>
    <sheetView workbookViewId="0"/>
  </sheetViews>
  <sheetFormatPr defaultRowHeight="15" x14ac:dyDescent="0.25"/>
  <cols>
    <col min="1" max="1" width="24.28515625" customWidth="1"/>
  </cols>
  <sheetData>
    <row r="2" spans="1:6" x14ac:dyDescent="0.25">
      <c r="A2" s="501" t="s">
        <v>729</v>
      </c>
      <c r="B2" s="503"/>
      <c r="C2" s="503"/>
      <c r="D2" s="503"/>
      <c r="E2" s="503"/>
      <c r="F2" s="503"/>
    </row>
    <row r="3" spans="1:6" x14ac:dyDescent="0.25">
      <c r="A3" s="8" t="s">
        <v>0</v>
      </c>
      <c r="B3" s="8">
        <v>2017</v>
      </c>
      <c r="C3" s="8">
        <v>2018</v>
      </c>
      <c r="D3" s="8">
        <v>2019</v>
      </c>
      <c r="E3" s="8">
        <v>2020</v>
      </c>
      <c r="F3" s="8">
        <v>2021</v>
      </c>
    </row>
    <row r="4" spans="1:6" x14ac:dyDescent="0.25">
      <c r="A4" s="10" t="s">
        <v>152</v>
      </c>
      <c r="B4" s="104">
        <v>5.3999999999999999E-2</v>
      </c>
      <c r="C4" s="104">
        <v>5.7487584331112271E-2</v>
      </c>
      <c r="D4" s="104">
        <v>5.6034083217097276E-2</v>
      </c>
      <c r="E4" s="104">
        <v>5.2999999999999999E-2</v>
      </c>
      <c r="F4" s="104">
        <v>5.5E-2</v>
      </c>
    </row>
    <row r="5" spans="1:6" x14ac:dyDescent="0.25">
      <c r="A5" s="10" t="s">
        <v>153</v>
      </c>
      <c r="B5" s="104">
        <v>4.9000000000000002E-2</v>
      </c>
      <c r="C5" s="104">
        <v>5.1999999999999998E-2</v>
      </c>
      <c r="D5" s="104">
        <v>5.1999999999999998E-2</v>
      </c>
      <c r="E5" s="104">
        <v>5.3999999999999999E-2</v>
      </c>
      <c r="F5" s="104">
        <v>5.5E-2</v>
      </c>
    </row>
    <row r="6" spans="1:6" x14ac:dyDescent="0.25">
      <c r="A6" s="510" t="s">
        <v>689</v>
      </c>
      <c r="B6" s="493"/>
      <c r="C6" s="493"/>
      <c r="D6" s="493"/>
      <c r="E6" s="493"/>
      <c r="F6" s="493"/>
    </row>
    <row r="9" spans="1:6" x14ac:dyDescent="0.25">
      <c r="A9" s="1" t="s">
        <v>730</v>
      </c>
      <c r="B9" s="1"/>
      <c r="C9" s="1"/>
      <c r="D9" s="1"/>
      <c r="E9" s="1"/>
      <c r="F9" s="1"/>
    </row>
    <row r="10" spans="1:6" x14ac:dyDescent="0.25">
      <c r="A10" s="118" t="s">
        <v>0</v>
      </c>
      <c r="B10" s="118">
        <v>2017</v>
      </c>
      <c r="C10" s="118">
        <v>2018</v>
      </c>
      <c r="D10" s="118">
        <v>2019</v>
      </c>
      <c r="E10" s="118">
        <v>2020</v>
      </c>
      <c r="F10" s="118">
        <v>2021</v>
      </c>
    </row>
    <row r="11" spans="1:6" ht="21" x14ac:dyDescent="0.25">
      <c r="A11" s="49" t="s">
        <v>159</v>
      </c>
      <c r="B11" s="123">
        <v>48</v>
      </c>
      <c r="C11" s="123">
        <v>59</v>
      </c>
      <c r="D11" s="123">
        <v>44</v>
      </c>
      <c r="E11" s="123">
        <v>28</v>
      </c>
      <c r="F11" s="123">
        <v>25</v>
      </c>
    </row>
    <row r="12" spans="1:6" ht="21" x14ac:dyDescent="0.25">
      <c r="A12" s="49" t="s">
        <v>160</v>
      </c>
      <c r="B12" s="123">
        <v>46</v>
      </c>
      <c r="C12" s="123">
        <v>43</v>
      </c>
      <c r="D12" s="123">
        <v>55</v>
      </c>
      <c r="E12" s="123">
        <v>28</v>
      </c>
      <c r="F12" s="123">
        <v>29</v>
      </c>
    </row>
    <row r="13" spans="1:6" ht="42" x14ac:dyDescent="0.25">
      <c r="A13" s="49" t="s">
        <v>158</v>
      </c>
      <c r="B13" s="123">
        <v>76</v>
      </c>
      <c r="C13" s="123">
        <v>68</v>
      </c>
      <c r="D13" s="123">
        <v>46</v>
      </c>
      <c r="E13" s="123">
        <v>51</v>
      </c>
      <c r="F13" s="123">
        <v>47</v>
      </c>
    </row>
    <row r="14" spans="1:6" x14ac:dyDescent="0.25">
      <c r="A14" s="49" t="s">
        <v>164</v>
      </c>
      <c r="B14" s="123" t="s">
        <v>165</v>
      </c>
      <c r="C14" s="123">
        <v>22</v>
      </c>
      <c r="D14" s="123">
        <v>24</v>
      </c>
      <c r="E14" s="123">
        <v>7</v>
      </c>
      <c r="F14" s="123">
        <v>18</v>
      </c>
    </row>
    <row r="15" spans="1:6" x14ac:dyDescent="0.25">
      <c r="A15" s="49" t="s">
        <v>162</v>
      </c>
      <c r="B15" s="123">
        <v>22</v>
      </c>
      <c r="C15" s="123">
        <v>24</v>
      </c>
      <c r="D15" s="123">
        <v>12</v>
      </c>
      <c r="E15" s="123">
        <v>12</v>
      </c>
      <c r="F15" s="123">
        <v>4</v>
      </c>
    </row>
    <row r="16" spans="1:6" ht="21" x14ac:dyDescent="0.25">
      <c r="A16" s="49" t="s">
        <v>163</v>
      </c>
      <c r="B16" s="123">
        <v>3</v>
      </c>
      <c r="C16" s="123">
        <v>5</v>
      </c>
      <c r="D16" s="123">
        <v>2</v>
      </c>
      <c r="E16" s="123">
        <v>3</v>
      </c>
      <c r="F16" s="123">
        <v>5</v>
      </c>
    </row>
    <row r="17" spans="1:6" ht="21" x14ac:dyDescent="0.25">
      <c r="A17" s="49" t="s">
        <v>157</v>
      </c>
      <c r="B17" s="123">
        <v>146</v>
      </c>
      <c r="C17" s="123">
        <v>143</v>
      </c>
      <c r="D17" s="123">
        <v>76</v>
      </c>
      <c r="E17" s="123">
        <v>42</v>
      </c>
      <c r="F17" s="123">
        <v>41</v>
      </c>
    </row>
    <row r="18" spans="1:6" ht="31.5" x14ac:dyDescent="0.25">
      <c r="A18" s="49" t="s">
        <v>155</v>
      </c>
      <c r="B18" s="123">
        <v>291</v>
      </c>
      <c r="C18" s="123">
        <v>260</v>
      </c>
      <c r="D18" s="123">
        <v>141</v>
      </c>
      <c r="E18" s="123">
        <v>86</v>
      </c>
      <c r="F18" s="123">
        <v>74</v>
      </c>
    </row>
    <row r="19" spans="1:6" ht="21" x14ac:dyDescent="0.25">
      <c r="A19" s="49" t="s">
        <v>156</v>
      </c>
      <c r="B19" s="123">
        <v>170</v>
      </c>
      <c r="C19" s="123">
        <v>191</v>
      </c>
      <c r="D19" s="123">
        <v>186</v>
      </c>
      <c r="E19" s="123">
        <v>135</v>
      </c>
      <c r="F19" s="123">
        <v>43</v>
      </c>
    </row>
    <row r="20" spans="1:6" x14ac:dyDescent="0.25">
      <c r="A20" s="56" t="s">
        <v>17</v>
      </c>
      <c r="B20" s="54">
        <v>802</v>
      </c>
      <c r="C20" s="54">
        <v>815</v>
      </c>
      <c r="D20" s="54">
        <v>586</v>
      </c>
      <c r="E20" s="54">
        <v>392</v>
      </c>
      <c r="F20" s="54">
        <v>286</v>
      </c>
    </row>
    <row r="21" spans="1:6" x14ac:dyDescent="0.25">
      <c r="A21" s="49"/>
      <c r="B21" s="131"/>
      <c r="C21" s="131"/>
      <c r="D21" s="131"/>
      <c r="E21" s="131"/>
      <c r="F21" s="131"/>
    </row>
    <row r="22" spans="1:6" ht="21" x14ac:dyDescent="0.25">
      <c r="A22" s="49" t="s">
        <v>166</v>
      </c>
      <c r="B22" s="123">
        <v>1</v>
      </c>
      <c r="C22" s="123">
        <v>2</v>
      </c>
      <c r="D22" s="123">
        <v>3</v>
      </c>
      <c r="E22" s="123">
        <v>0</v>
      </c>
      <c r="F22" s="123">
        <v>0</v>
      </c>
    </row>
    <row r="23" spans="1:6" x14ac:dyDescent="0.25">
      <c r="A23" s="509" t="s">
        <v>731</v>
      </c>
      <c r="B23" s="497"/>
      <c r="C23" s="497"/>
      <c r="D23" s="497"/>
      <c r="E23" s="497"/>
      <c r="F23" s="497"/>
    </row>
    <row r="24" spans="1:6" x14ac:dyDescent="0.25">
      <c r="A24" s="122" t="s">
        <v>94</v>
      </c>
      <c r="B24" s="108"/>
      <c r="C24" s="108"/>
      <c r="D24" s="108"/>
      <c r="E24" s="108"/>
      <c r="F24" s="108"/>
    </row>
    <row r="25" spans="1:6" x14ac:dyDescent="0.25">
      <c r="A25" s="120"/>
    </row>
    <row r="26" spans="1:6" x14ac:dyDescent="0.25">
      <c r="A26" s="121"/>
    </row>
    <row r="27" spans="1:6" x14ac:dyDescent="0.25">
      <c r="A27" s="1" t="s">
        <v>732</v>
      </c>
      <c r="B27" s="1"/>
      <c r="C27" s="1"/>
      <c r="D27" s="1"/>
      <c r="E27" s="1"/>
      <c r="F27" s="1"/>
    </row>
    <row r="28" spans="1:6" x14ac:dyDescent="0.25">
      <c r="A28" s="209" t="s">
        <v>0</v>
      </c>
      <c r="B28" s="209">
        <v>2017</v>
      </c>
      <c r="C28" s="209">
        <v>2018</v>
      </c>
      <c r="D28" s="209">
        <v>2019</v>
      </c>
      <c r="E28" s="209">
        <v>2020</v>
      </c>
      <c r="F28" s="209">
        <v>2021</v>
      </c>
    </row>
    <row r="29" spans="1:6" ht="21" x14ac:dyDescent="0.25">
      <c r="A29" s="49" t="s">
        <v>159</v>
      </c>
      <c r="B29" s="123">
        <v>28</v>
      </c>
      <c r="C29" s="123">
        <v>33</v>
      </c>
      <c r="D29" s="123">
        <v>33</v>
      </c>
      <c r="E29" s="123">
        <v>27</v>
      </c>
      <c r="F29" s="123">
        <v>21</v>
      </c>
    </row>
    <row r="30" spans="1:6" ht="21" x14ac:dyDescent="0.25">
      <c r="A30" s="49" t="s">
        <v>160</v>
      </c>
      <c r="B30" s="123">
        <v>21</v>
      </c>
      <c r="C30" s="123">
        <v>23</v>
      </c>
      <c r="D30" s="123">
        <v>29</v>
      </c>
      <c r="E30" s="123">
        <v>21</v>
      </c>
      <c r="F30" s="123">
        <v>12</v>
      </c>
    </row>
    <row r="31" spans="1:6" ht="42" x14ac:dyDescent="0.25">
      <c r="A31" s="49" t="s">
        <v>158</v>
      </c>
      <c r="B31" s="123">
        <v>45</v>
      </c>
      <c r="C31" s="123">
        <v>46</v>
      </c>
      <c r="D31" s="123">
        <v>39</v>
      </c>
      <c r="E31" s="123">
        <v>50</v>
      </c>
      <c r="F31" s="123">
        <v>42</v>
      </c>
    </row>
    <row r="32" spans="1:6" x14ac:dyDescent="0.25">
      <c r="A32" s="49" t="s">
        <v>164</v>
      </c>
      <c r="B32" s="123" t="s">
        <v>165</v>
      </c>
      <c r="C32" s="123">
        <v>17</v>
      </c>
      <c r="D32" s="123">
        <v>15</v>
      </c>
      <c r="E32" s="123">
        <v>12</v>
      </c>
      <c r="F32" s="123">
        <v>29</v>
      </c>
    </row>
    <row r="33" spans="1:6" x14ac:dyDescent="0.25">
      <c r="A33" s="49" t="s">
        <v>162</v>
      </c>
      <c r="B33" s="123">
        <v>10</v>
      </c>
      <c r="C33" s="123">
        <v>18</v>
      </c>
      <c r="D33" s="123">
        <v>11</v>
      </c>
      <c r="E33" s="123">
        <v>11</v>
      </c>
      <c r="F33" s="123">
        <v>7</v>
      </c>
    </row>
    <row r="34" spans="1:6" ht="21" x14ac:dyDescent="0.25">
      <c r="A34" s="49" t="s">
        <v>163</v>
      </c>
      <c r="B34" s="123">
        <v>5</v>
      </c>
      <c r="C34" s="123">
        <v>4</v>
      </c>
      <c r="D34" s="123">
        <v>5</v>
      </c>
      <c r="E34" s="123">
        <v>11</v>
      </c>
      <c r="F34" s="123">
        <v>9</v>
      </c>
    </row>
    <row r="35" spans="1:6" ht="21" x14ac:dyDescent="0.25">
      <c r="A35" s="49" t="s">
        <v>157</v>
      </c>
      <c r="B35" s="123">
        <v>71</v>
      </c>
      <c r="C35" s="123">
        <v>57</v>
      </c>
      <c r="D35" s="123">
        <v>84</v>
      </c>
      <c r="E35" s="123">
        <v>55</v>
      </c>
      <c r="F35" s="123">
        <v>79</v>
      </c>
    </row>
    <row r="36" spans="1:6" ht="31.5" x14ac:dyDescent="0.25">
      <c r="A36" s="49" t="s">
        <v>155</v>
      </c>
      <c r="B36" s="123">
        <v>186</v>
      </c>
      <c r="C36" s="123">
        <v>181</v>
      </c>
      <c r="D36" s="123">
        <v>185</v>
      </c>
      <c r="E36" s="123">
        <v>181</v>
      </c>
      <c r="F36" s="123">
        <v>144</v>
      </c>
    </row>
    <row r="37" spans="1:6" ht="21" x14ac:dyDescent="0.25">
      <c r="A37" s="49" t="s">
        <v>156</v>
      </c>
      <c r="B37" s="123">
        <v>119</v>
      </c>
      <c r="C37" s="123">
        <v>146</v>
      </c>
      <c r="D37" s="123">
        <v>169</v>
      </c>
      <c r="E37" s="123">
        <v>137</v>
      </c>
      <c r="F37" s="123">
        <v>62</v>
      </c>
    </row>
    <row r="38" spans="1:6" x14ac:dyDescent="0.25">
      <c r="A38" s="56" t="s">
        <v>17</v>
      </c>
      <c r="B38" s="54">
        <v>485</v>
      </c>
      <c r="C38" s="54">
        <v>525</v>
      </c>
      <c r="D38" s="54">
        <v>570</v>
      </c>
      <c r="E38" s="54">
        <v>505</v>
      </c>
      <c r="F38" s="54">
        <v>405</v>
      </c>
    </row>
    <row r="39" spans="1:6" x14ac:dyDescent="0.25">
      <c r="A39" s="49"/>
      <c r="B39" s="131"/>
      <c r="C39" s="131"/>
      <c r="D39" s="131"/>
      <c r="E39" s="131"/>
      <c r="F39" s="131"/>
    </row>
    <row r="40" spans="1:6" ht="21" x14ac:dyDescent="0.25">
      <c r="A40" s="49" t="s">
        <v>166</v>
      </c>
      <c r="B40" s="123">
        <v>0</v>
      </c>
      <c r="C40" s="123">
        <v>2</v>
      </c>
      <c r="D40" s="123">
        <v>0</v>
      </c>
      <c r="E40" s="123">
        <v>1</v>
      </c>
      <c r="F40" s="123">
        <v>0</v>
      </c>
    </row>
    <row r="41" spans="1:6" x14ac:dyDescent="0.25">
      <c r="A41" s="509" t="s">
        <v>731</v>
      </c>
      <c r="B41" s="497"/>
      <c r="C41" s="497"/>
      <c r="D41" s="497"/>
      <c r="E41" s="497"/>
      <c r="F41" s="497"/>
    </row>
    <row r="42" spans="1:6" x14ac:dyDescent="0.25">
      <c r="A42" s="122" t="s">
        <v>94</v>
      </c>
      <c r="B42" s="108"/>
      <c r="C42" s="108"/>
      <c r="D42" s="108"/>
      <c r="E42" s="108"/>
      <c r="F42" s="108"/>
    </row>
  </sheetData>
  <mergeCells count="4">
    <mergeCell ref="A2:F2"/>
    <mergeCell ref="A23:F23"/>
    <mergeCell ref="A41:F41"/>
    <mergeCell ref="A6:F6"/>
  </mergeCell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3:G15"/>
  <sheetViews>
    <sheetView workbookViewId="0"/>
  </sheetViews>
  <sheetFormatPr defaultRowHeight="15" x14ac:dyDescent="0.25"/>
  <cols>
    <col min="1" max="1" width="17.140625" customWidth="1"/>
    <col min="2" max="2" width="17.42578125" customWidth="1"/>
    <col min="3" max="3" width="18.42578125" customWidth="1"/>
  </cols>
  <sheetData>
    <row r="3" spans="1:7" x14ac:dyDescent="0.25">
      <c r="A3" s="27" t="s">
        <v>733</v>
      </c>
      <c r="B3" s="27"/>
      <c r="C3" s="39"/>
      <c r="D3" s="39"/>
      <c r="E3" s="39"/>
      <c r="F3" s="39"/>
    </row>
    <row r="4" spans="1:7" x14ac:dyDescent="0.25">
      <c r="A4" s="8" t="s">
        <v>0</v>
      </c>
      <c r="B4" s="8">
        <v>2017</v>
      </c>
      <c r="C4" s="8">
        <v>2018</v>
      </c>
      <c r="D4" s="8">
        <v>2019</v>
      </c>
      <c r="E4" s="8">
        <v>2020</v>
      </c>
      <c r="F4" s="8">
        <v>2021</v>
      </c>
    </row>
    <row r="5" spans="1:7" x14ac:dyDescent="0.25">
      <c r="A5" s="10" t="s">
        <v>167</v>
      </c>
      <c r="B5" s="125">
        <v>0.34</v>
      </c>
      <c r="C5" s="125">
        <v>0.36</v>
      </c>
      <c r="D5" s="125">
        <v>0.4</v>
      </c>
      <c r="E5" s="125">
        <v>0.41</v>
      </c>
      <c r="F5" s="125">
        <v>0.42</v>
      </c>
    </row>
    <row r="6" spans="1:7" x14ac:dyDescent="0.25">
      <c r="A6" s="506" t="s">
        <v>168</v>
      </c>
      <c r="B6" s="489"/>
      <c r="C6" s="489"/>
      <c r="D6" s="489"/>
      <c r="E6" s="489"/>
      <c r="F6" s="489"/>
    </row>
    <row r="9" spans="1:7" x14ac:dyDescent="0.25">
      <c r="A9" s="126" t="s">
        <v>736</v>
      </c>
    </row>
    <row r="10" spans="1:7" ht="105" x14ac:dyDescent="0.25">
      <c r="A10" s="248" t="s">
        <v>0</v>
      </c>
      <c r="B10" s="445" t="s">
        <v>677</v>
      </c>
      <c r="C10" s="445" t="s">
        <v>367</v>
      </c>
      <c r="D10" s="445" t="s">
        <v>368</v>
      </c>
      <c r="E10" s="445" t="s">
        <v>734</v>
      </c>
      <c r="F10" s="445">
        <v>2019</v>
      </c>
      <c r="G10" s="445" t="s">
        <v>735</v>
      </c>
    </row>
    <row r="11" spans="1:7" x14ac:dyDescent="0.25">
      <c r="A11" s="194" t="s">
        <v>178</v>
      </c>
      <c r="B11" s="192">
        <v>794</v>
      </c>
      <c r="C11" s="192">
        <v>832</v>
      </c>
      <c r="D11" s="192">
        <v>926</v>
      </c>
      <c r="E11" s="192">
        <v>943</v>
      </c>
      <c r="F11" s="192">
        <v>933</v>
      </c>
      <c r="G11" s="192">
        <v>959</v>
      </c>
    </row>
    <row r="12" spans="1:7" ht="28.5" customHeight="1" x14ac:dyDescent="0.25">
      <c r="A12" s="513" t="s">
        <v>737</v>
      </c>
      <c r="B12" s="514"/>
      <c r="C12" s="514"/>
      <c r="D12" s="514"/>
      <c r="E12" s="514"/>
      <c r="F12" s="514"/>
      <c r="G12" s="514"/>
    </row>
    <row r="13" spans="1:7" ht="15" customHeight="1" x14ac:dyDescent="0.25">
      <c r="A13" s="513" t="s">
        <v>738</v>
      </c>
      <c r="B13" s="514"/>
      <c r="C13" s="514"/>
      <c r="D13" s="514"/>
      <c r="E13" s="514"/>
      <c r="F13" s="514"/>
      <c r="G13" s="514"/>
    </row>
    <row r="14" spans="1:7" ht="36" customHeight="1" x14ac:dyDescent="0.25">
      <c r="A14" s="515" t="s">
        <v>422</v>
      </c>
      <c r="B14" s="514"/>
      <c r="C14" s="514"/>
      <c r="D14" s="514"/>
      <c r="E14" s="514"/>
      <c r="F14" s="514"/>
      <c r="G14" s="514"/>
    </row>
    <row r="15" spans="1:7" x14ac:dyDescent="0.25">
      <c r="A15" s="511" t="s">
        <v>1</v>
      </c>
      <c r="B15" s="512"/>
      <c r="C15" s="512"/>
      <c r="D15" s="512"/>
      <c r="E15" s="512"/>
      <c r="F15" s="512"/>
    </row>
  </sheetData>
  <mergeCells count="5">
    <mergeCell ref="A6:F6"/>
    <mergeCell ref="A15:F15"/>
    <mergeCell ref="A12:G12"/>
    <mergeCell ref="A13:G13"/>
    <mergeCell ref="A14:G14"/>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36</vt:i4>
      </vt:variant>
    </vt:vector>
  </HeadingPairs>
  <TitlesOfParts>
    <vt:vector size="36" baseType="lpstr">
      <vt:lpstr>Toelichting</vt:lpstr>
      <vt:lpstr>1.1.1 Personele bezetting</vt:lpstr>
      <vt:lpstr>1.1.2 Mobiliteit</vt:lpstr>
      <vt:lpstr>1.1.3 Inhuur en financieel</vt:lpstr>
      <vt:lpstr>1.2.2. FP1  Aantrekk. wgvr</vt:lpstr>
      <vt:lpstr>1.2.3. FP2  Inclusieve organisa</vt:lpstr>
      <vt:lpstr>1.2.6. FP5 Ontwikkelen</vt:lpstr>
      <vt:lpstr>1.2.7. FP6 Werkbeleving</vt:lpstr>
      <vt:lpstr>1.2.8. FP7 Leidinggevenden</vt:lpstr>
      <vt:lpstr>2.2. Klimaatneutraale bedrijfsv</vt:lpstr>
      <vt:lpstr>2.2.1 Energieverbruik rijkskant</vt:lpstr>
      <vt:lpstr>2.2.2. Aardgasverbruik</vt:lpstr>
      <vt:lpstr>2.2.3. Hernieuwbare electricite</vt:lpstr>
      <vt:lpstr>2.2.4. Hernieuwbaar gas</vt:lpstr>
      <vt:lpstr>2.2.5. Energielabels</vt:lpstr>
      <vt:lpstr>2.2.6. DCIE</vt:lpstr>
      <vt:lpstr>2.2.7. Reizen</vt:lpstr>
      <vt:lpstr>2.2.8. Zero-emissie wagenpark</vt:lpstr>
      <vt:lpstr>3.5 Generieke voorzieningen</vt:lpstr>
      <vt:lpstr>3.8 I-vakmanschap</vt:lpstr>
      <vt:lpstr>3.9.1. ICT-kosten</vt:lpstr>
      <vt:lpstr>3.9.2. Grote ICT-projecten</vt:lpstr>
      <vt:lpstr>3.11 Markt en innovatie</vt:lpstr>
      <vt:lpstr>4.3.1. Masterplannen rijkshuisv</vt:lpstr>
      <vt:lpstr>4.3.2. Ontw. gebruik rijkshv</vt:lpstr>
      <vt:lpstr>4.3.3. Hybride Werken</vt:lpstr>
      <vt:lpstr>4.4.4. proffessionalis door dig</vt:lpstr>
      <vt:lpstr>4.4.5. Inkoopvolume</vt:lpstr>
      <vt:lpstr>4.4.6. Inkoop MKB</vt:lpstr>
      <vt:lpstr>4.5.1. Apparaatsuitgaven</vt:lpstr>
      <vt:lpstr>4.5.2. Adviesstelsel</vt:lpstr>
      <vt:lpstr>B2a</vt:lpstr>
      <vt:lpstr>B2b</vt:lpstr>
      <vt:lpstr>B2c</vt:lpstr>
      <vt:lpstr>B2d</vt:lpstr>
      <vt:lpstr>B3a Adviescolleges</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Kraaijeveld, Bart</dc:creator>
  <cp:lastModifiedBy>Witteman-van Leenen, Heidi</cp:lastModifiedBy>
  <dcterms:created xsi:type="dcterms:W3CDTF">2021-11-09T08:24:02Z</dcterms:created>
  <dcterms:modified xsi:type="dcterms:W3CDTF">2022-07-21T15:23:39Z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Bronbestand_grafieken_en_tabellen_JBR_2021_tangelo.xlsx</vt:lpwstr>
  </property>
</Properties>
</file>