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alcChain>
</file>

<file path=xl/sharedStrings.xml><?xml version="1.0" encoding="utf-8"?>
<sst xmlns="http://schemas.openxmlformats.org/spreadsheetml/2006/main" count="465" uniqueCount="69">
  <si>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</si>
  <si>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</si>
  <si>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</si>
  <si>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</si>
  <si>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</si>
  <si>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</si>
  <si>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</si>
  <si>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</si>
  <si>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</si>
  <si>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</si>
  <si>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</si>
  <si>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</si>
  <si>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</si>
  <si>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</si>
  <si>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</si>
  <si>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</si>
  <si>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</si>
  <si>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Tilburg</t>
  </si>
  <si>
    <t>opendata@tilburg.nl</t>
  </si>
  <si>
    <t/>
  </si>
  <si>
    <t>* **Beschrijving:** De woongebieden beslaan het grootste deel van de openbare ruimte in Tilburg. Functie: wonen en verblijven. De woongebieden kennen verschillende functies en gebruik. Gebieden waar de woon en verblijfsfuncties voorop staan, zoals woonerven, pleintjes, buurtparken, groengebiedjes en_x000D_
speelplekken. Maar ook verkeersfuncties op de straten en parkeren. De afwisseling in bebouwing en de aanwezigheid van water en groenvoorzieningen dragen bij aan een aantrekkelijke woonomgeving._x000D_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</si>
  <si>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CC-0</t>
  </si>
  <si>
    <t>nl-NL</t>
  </si>
  <si>
    <t>oranje</t>
  </si>
  <si>
    <t>beschikbaar</t>
  </si>
  <si>
    <t>Nee</t>
  </si>
  <si>
    <t>2017-01-19</t>
  </si>
  <si>
    <t>* **Beschrijving:** De binnengemeentelijke woningmarktgebieden betreffen de stadsdelen en dorpen waarin de gemeente coherent valt in te delen t.b.v. onderzoek, statistisch databeheer e.d.; Tilburg-stad is daarvoor onderverdeeld in 9 gebieden, aangevuld met de 2 dorpen_x000D_
* **Bron:** gemeente Tilburg_x000D_
* **Doel registratie:** Gebiedsaanduiding met het oog op onderzoek, w.o. het periodieke Kwalitatief Woningbehoefteonderzoek/KWBO_x000D_
* **Beperkingen:** Deze dataset is niet geschikt voor juridische of landmeetkundige doeleinden_x000D_
* **Mogelijkheden:** Deze dataset is geschikt voor het inzichtelijk maken van de locatie op de kaart_x000D_
* **Coördinatenstelsel:** WGS1984 (EPSG:4326)</t>
  </si>
  <si>
    <t>* **Beschrijving:** Gebieden met als hoofdfunctie detailhandel en horeca. Omvat de wijkwinkelcentra en buurtwinkelcentra._x000D_
Dit zijn gebieden waarbij aan straten of pleinen winkels aanwezig zijn met aaneengesloten fronten, in concentraties van ca. 13 tot 40 winkels._x000D_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</si>
  <si>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Een wijk is een administratief gebied binnen de gemeente. Afbakening vindt plaats door wijkgrenzen. Basis voor de wijken zijn de subwijken_x000D_
* **Bron:** gemeente Tilburg_x000D_
* **Doel registratie:** Het geven van (statistische) informatie over de gemeente Tilburg op gebiedsniveau en het indelen van de gemeente voor het gebiedsmanagement_x000D_
* **Beperkingen:** Deze dataset is niet geschikt voor juridische of landmeetkundige doeleinden_x000D_
* **Mogelijkheden:** Deze dataset is geschikt voor het inzichtelijk maken van de locatie op de kaart_x000D_
* **Coördinatenstelsel:** WGS1984 (EPSG:4326)</t>
  </si>
  <si>
    <t>* **Beschrijving:** De bedrijventerreinen (werkgebieden) bestaan uit grotere en kleinere gebieden met industrie, (groot)handelsbedrijven, showrooms en/of kantoren. Bij bedrijventerreinen staat de functionaliteit voorop: bereikbaar voor leveranciers, transport en klanten. Voldoende veilig, overzichtelijk en robuust ingericht, met benutten van de potenties voor ecologisch beheer_x000D_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</si>
  <si>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De kaartlaag volksnaam geeft de gebiedsindeling weer met namen die in Tilburg gebruikelijk zijn. Niet alle namen worden officieel gehanteerd. De gebieden zijn opgebouwd uit subwijken, zodat vergelijkingen met de reguliere planologische (sub-) wijkindeling gemaakt kunnen worden. Deze kaartlaag is eerder bekend geweest als “beheerkaart” of “beheergebiedenkaart”. _x000D_
Doel van vervaardiging: Logische beheergebieden toegekend voor het gebruik van MJP _x000D_
* **Bron:** gemeente Tilburg_x000D_
* **Doel registratie:** Logische beheergebieden toegekend voor het gebruik van MJP_x000D_
* **Beperkingen:** Deze dataset is niet geschikt voor juridische of landmeetkundige doeleinden_x000D_
* **Mogelijkheden:** Deze dataset is geschikt voor het inzichtelijk maken van de locatie op de kaart_x000D_
* **Coördinatenstelsel:** WGS1984 (EPSG:4326)</t>
  </si>
  <si>
    <t>* **Beschrijving:** Indeling van de wijken van de Tilburgse aanpak en daarop per wijkteam kunnen bepalen van het budget en kosten WMO, Jeugd, Participatie en de Toegang zelf teneinde hierop te kunnen sturen op wijkniveau_x000D_
* **Bron:** gemeente Tilburg_x000D_
* **Doel registratie:** Inzicht geven over de verspreiding en ligging van toegangsteams_x000D_
* **Beperkingen:** Deze dataset is niet geschikt voor juridische of landmeetkundige doeleinden_x000D_
* **Mogelijkheden:** Deze dataset is geschikt voor het inzichtelijk maken van de locatie op de kaart_x000D_
* **Coördinatenstelsel:** WGS1984 (EPSG:4326)</t>
  </si>
  <si>
    <t>* **Beschrijving:** De subwijk is een uitsplitsing van een wijk. Deze wordt vooral gebruikt voor de presentatie van statistische gegevens_x000D_
* **Bron:** gemeente Tilburg_x000D_
* **Doel registratie:** Het geven van (statistische) informatie over de gemeente Tilburg op subwijkniveau en het indelen van de gemeente voor het gebiedsmanagement_x000D_
* **Beperkingen:** Deze dataset is niet geschikt voor juridische of landmeetkundige doeleinden_x000D_
* **Mogelijkheden:** Deze dataset is geschikt voor het inzichtelijk maken van de locatie op de kaart_x000D_
* **Coördinatenstelsel:** WGS1984 (EPSG:4326)</t>
  </si>
  <si>
    <t>* **Beschrijving:** Subsidielijst 2015 per doel_x000D_
* **Bron:** gemeente Tilburg_x000D_
_x000D_
Voor meer informatie over subsidies in Tilburg:_x000D_
https://www.tilburg.nl/inwoners/subsidies/</t>
  </si>
  <si>
    <t>* **Beschrijving:** Tilburg kent een duidelijke structuur van hoofdwegen die de gemeente ontsluiten en de wijken_x000D_
met elkaar verbinden. Primaire functies zijn vervoer en verkeer, bereikbaarheid en doorstroming,_x000D_
ruimtelijke oriëntatie en ook het verbinden van groene gebieden. Langs deze hoofdroutes zijn vaak_x000D_
rijen of structuren van grote en volwassen bomen aanwezig. Veelal in combinatie met bermen of_x000D_
gras in de onderbegroeiing. Dit groen draagt bij aan de ruimtelijke oriëntatie in de stad en zorgt_x000D_
voor de verbinding tussen verschillende groene gebieden in en om de stad. Deze routes zijn van groot belang voor de biodiversiteit en verbinden groengebieden met elkaar. Het gebruik van de stroomgebieden is intensief_x000D_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</si>
  <si>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De strooiroutes van het BAT, voor wegen en fietspaden _x000D_
* **Bron:** BAT_x000D_
* **Doel registratie:** Inzichtelijk maken van de strooiroutes_x000D_
* **Beperkingen:** Deze dataset is niet geschikt voor juridische of landmeetkundige doeleinden_x000D_
* **Mogelijkheden:** Deze dataset is geschikt voor het inzichtelijk maken van de locatie op de kaart_x000D_
* **Coördinatenstelsel:** WGS1984 (EPSG:4326)</t>
  </si>
  <si>
    <t>* **Beschrijving:** Ruimtes waar een stemming plaatsvindt (stemlokaal), als voor het ambtelijk orgaan dat belast is met de organisatie van een stemming in een stemdistrict (stembureau). (Bron: Wikipedia)_x000D_
* **Bron:** gemeente Tilburg_x000D_
* **Doel registratie:** Inzicht geven over de verspreiding van de stembureaus_x000D_
* **Beperkingen:** Deze dataset is niet geschikt voor juridische of landmeetkundige doeleinden_x000D_
* **Mogelijkheden:** Deze dataset is geschikt voor het inzichtelijk maken van de locatie op de kaart_x000D_
* **Coördinatenstelsel:** WGS1984 (EPSG:4326)</t>
  </si>
  <si>
    <t>* **Beschrijving:** Dit zijn parken met een cultuurhistorisch karakter, evenals de grotere groene verblijfsgebieden met een gebruik en uitstraling op bovenwijks, stedelijk niveau_x000D_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</si>
  <si>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Een stadsdeel is een geografisch onderdeel van een bestuurlijke eenheid van de gemeente die een stad omvat. Een stadsdeel is meestal weer onderverdeeld in wijken, subwijken of buurten_x000D_
* **Bron:** gemeente Tilburg_x000D_
* **Doel registratie:** Betere beheersbaarheid van de gebieden in de gemeente Tilburg _x000D_
* **Beperkingen:** Deze dataset is niet geschikt voor juridische of landmeetkundige doeleinden_x000D_
* **Mogelijkheden:** Deze dataset is geschikt voor het inzichtelijk maken van de locatie op de kaart_x000D_
* **Coördinatenstelsel:** WGS1984 (EPSG:4326)</t>
  </si>
  <si>
    <t>* **Beschrijving:** Omvat de terreinen die gebruikt worden voor sociaal culturele voorzieningen, zoals de ziekenhuizen, universiteiten, en multifunctionele accommodaties_x000D_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</si>
  <si>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Servicewijken zijn gewone wijken waar wonen, welzijn en zorg zo georganiseerd zijn dat mensen, al dan niet met een zorgvraag, zo lang en prettig mogelijk in hun eigen omgeving kunnen blijven wonen_x000D_
* **Bron:** gemeente Tilburg_x000D_
* **Doel registratie:** Het realiseren van servicewijken heeft als doel het creëren van goed op elkaar afgestemde diensten en functies ten aanzien van wonen, welzijn en zorg_x000D_
* **Beperkingen:** Deze dataset is niet geschikt voor juridische of landmeetkundige doeleinden_x000D_
* **Mogelijkheden:** Deze dataset is geschikt voor het inzichtelijk maken van de locatie op de kaart_x000D_
* **Coördinatenstelsel:** WGS1984 (EPSG:4326)</t>
  </si>
  <si>
    <t>* **Beschrijving:** Een rioolstreng is een rioolleiding tussen twee rioolputten. De lengte van een rioolstreng kan variëren van een meter tot vele tientallen meters en wordt eigenlijk slechts beperkt door de noodzaak tot reiniging en inspectie. De maximale lengte is dus afhankelijk van de lengte die met de hedendaagse middelen voor reiniging en inspectie behaald kan worden. Doorgaans wordt een maximum lengte van 60 tot 90 meter toegepast. De diameter van de leiding is in veel gevallen over de gehele lengte van de streng gelijk en verandert meestal in rioolputten._x000D_
* **Bron:** beheersysteem gemeente Tilburg_x000D_
* **Doel registratie:** Inzichtelijk maken van het riool areaal _x000D_
* **Beperkingen:** Deze dataset is niet geschikt voor juridische of landmeetkundige doeleinden_x000D_
* **Mogelijkheden:** Deze dataset is geschikt voor het inzichtelijk maken van de locatie op de kaart_x000D_
* **Coördinatenstelsel:** WGS1984 (EPSG:4326)</t>
  </si>
  <si>
    <t>* **Beschrijving:** Een rioolput wordt ook wel een inspectieput genoemd en dient ervoor om inspecties in een rioolstelsel uit te kunnen voeren. Verder komen rioolputten ook voor op punten waar het rioolstelsel een bocht of knik maakt, waar verschillende rioolstrengen op elkaar aangesloten worden of waar de rioolstreng van diameter wijzigt. Ten onrechte worden kolken vaak putten genoemd. _x000D_
* **Bron:** Beheersysteem gemeente Tilburg_x000D_
* **Doel registratie:** Inzichtelijk maken van het riool areaal_x000D_
* **Beperkingen:** Deze dataset is niet geschikt voor juridische of landmeetkundige doeleinden_x000D_
* **Mogelijkheden:** Deze dataset is geschikt voor het inzichtelijk maken van de locatie op de kaart_x000D_
* **Coördinatenstelsel:** WGS1984 (EPSG:4326)</t>
  </si>
  <si>
    <t>* **Beschrijving:** Locatie van openbare toiletten in Tilburg. _x000D_
* **Bron:** Kernregistratie Tilburg (KRT) _x000D_
* **Doel registratie:** -_x000D_
* **Beperkingen:** Deze dataset is niet geschikt voor juridische of landmeetkundige doeleinden_x000D_
* **Mogelijkheden:** Deze dataset is geschikt voor het inzichtelijk maken van de locatie op de kaart_x000D_
* **Coördinatenstelsel:** WGS1984 (EPSG:4326)</t>
  </si>
  <si>
    <t>* **Beschrijving:** Bij openbare containers wordt afval gescheiden in verzamelcontainers voor papier, plastic, rest, glas, textiel, drankkartons, metaal, luiers en incontinentiemateriaal_x000D_
* **Bron:** Beheersysteem BAT_x000D_
* **Doel registratie:** Inzichtelijk maken van de dichtstbijzijnde verzamel container_x000D_
* **Beperkingen:** Deze dataset is niet geschikt voor juridische of landmeetkundige doeleinden_x000D_
* **Mogelijkheden:** Deze dataset is geschikt voor het inzichtelijk maken van de locatie op de kaart_x000D_
* **Coördinatenstelsel:** WGS1984 (EPSG:4326)</t>
  </si>
  <si>
    <t>* **Beschrijving:** Nieuwsberichten Tilburg_x000D_
* **Bron:** gemeente Tilburg_x000D_
_x000D_
Met deze RSS-feed kunnen mensen zich abonneren op actuele nieuwsberichten van gemeente Tilburg. Het gaat om nieuwsberichten die zijn gepubliceerd op de gemeentelijke website.</t>
  </si>
  <si>
    <t>* **Beschrijving:** Gebieden met een primaire functie bos en natuur. De bossen zoals het Wandelbos en de Oude_x000D_
Warande hebben een belangrijke recreatieve functie als stedelijke overloop- en recreatiegebied._x000D_
De functie recreatie, wandelen, fietsen etc. in een natuurlijke omgeving staan hier centraal. Samen met de overige bossen, natuurgebieden, stadsregionale_x000D_
parken buiten de stad en de ecologische hoofdstructuur vormen ze een samenhangend netwerk dat natuurgebieden rondom de stad met elkaar verbindt._x000D_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</si>
  <si>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De gemeentelijke lijst van Monumentale Bomen Tilburg (GLMB) wordt door het college van Burgemeester en wethouders vastgesteld. Deze lijst omvat een inventarisatie van de gemeentelijke en particuliere monumentale bomen binnen de gemeente Tilburg_x000D_
* **Bron:** Veldwerk in opdracht van de gemeente Tilburg door boominspecteur. Eigenaren van particulieren monumentale bomen hebben foto's kunnen aanleveren via de mail_x000D_
* **Doel registratie:** Kennisgeving van de monumentale bomen voor de burgers van de gemeente Tilburg_x000D_
* **Beperkingen:** Deze dataset is niet geschikt voor juridische of landmeetkundige doeleinden_x000D_
* **Mogelijkheden:** Deze dataset is geschikt voor het inzichtelijk maken van de locatie op de kaart_x000D_
* **Coördinatenstelsel:** WGS1984 (EPSG:4326)_x000D_
_x000D_
Voor meer informatie over monumentale bomen in Tilburg:_x000D_
https://www.tilburg.nl/inwoners/subsidies/lijst-monumentale-bomen/</t>
  </si>
  <si>
    <t>* **Beschrijving:**  De gemeente Tilburg en de woningcorporaties WonenBreburg, TBV Wonen en Tiwos investeren de komende tien jaar in vijf van de armste wijken in Tilburg_x000D_
* **Bron:** gemeente Tilburg_x000D_
* **Doel registratie:** Deze 3 doelen zijn: 1. Jongeren komen met een startkwalificatie van school. (Onderwijs) 2. In ieder gezin een kostwinner (Werk) 3. Mensen leven boven de armoedegrens (Armoede). Achterliggende gedachte is dat de problemen in vele jaren zijn ontstaan en dat je dus de problemen niet binnen een jaar of een paar jaar oplost, vandaar de keuze om elkaar 10 jaar vast te houden. De inspanningen moeten ertoe leiden dat we in de 5 impulswijken op of onder het stedelijk gemiddelde gaan scoren. Omdat we afgesproken hebben elkaar 10 jaar vast te houden worden de wijken niet aangepast. Wel wordt het Tilburg Akkoord gebruikt om nieuwe methodieken en innovatieve projecten te introduceren. Een ander aspect is dat we proberen te werken aan bewonersparticipatie. _x000D_
* **Beperkingen:** Deze dataset is niet geschikt voor juridische of landmeetkundige doeleinden_x000D_
* **Mogelijkheden:** Deze dataset is geschikt voor het inzichtelijk maken van de locatie op de kaart_x000D_
* **Coördinatenstelsel:** WGS1984 (EPSG:4326)</t>
  </si>
  <si>
    <t>* **Beschrijving:** Een hondenuitlaatplaats kan een uitlaatstrook of een losloopzone zijn. Een uitlaatstrook is een grasberm waar mensen hun hond aangelijnd kunnen uitlaten. Een losloopzone is een (omheind) gebied waar honden vrij mogen rondlopen_x000D_
* **Bron:** Beheersysteem gemeente Tilburg_x000D_
* **Doel registratie:** Overzicht van de aanwezig uitlaatstroken_x000D_
* **Beperkingen:** Deze dataset is niet geschikt voor juridische of landmeetkundige doeleinden_x000D_
* **Mogelijkheden:** Deze dataset is geschikt voor het inzichtelijk maken van de locatie op de kaart_x000D_
* **Coördinatenstelsel:** WGS1984 (EPSG:4326)</t>
  </si>
  <si>
    <t>* **Beschrijving:** In een hondenpoepbak kun je de opgeruimde hondenpoep weggooien_x000D_
* **Bron:** Beheersysteem gemeente Tilburg_x000D_
* **Doel registratie:** Inzicht geven over de verspreiding van hondenpoepbakken_x000D_
* **Beperkingen:** Deze dataset is niet geschikt voor juridische of landmeetkundige doeleinden_x000D_
* **Mogelijkheden:** Deze dataset is geschikt voor het inzichtelijk maken van de locatie op de kaart_x000D_
* **Coördinatenstelsel:** WGS1984 (EPSG:4326)</t>
  </si>
  <si>
    <t>* **Beschrijving:** Beperking die is opgelegd vanuit de Gemeentewet Besluit aanwijzing beschermd monument_x000D_
* **Bron:** gemeente Tilburg_x000D_
* **Doel registratie:** Monumentenzorg is de bescherming, de instandhouding, het onderhoud en het herstel van onroerende goederen die van algemeen belang zijn door hun historische, volkskundige, artistieke, wetenschappelijke, industrieel-archeologische of andere sociaal-culturele waarde_x000D_
* **Beperkingen:** Deze dataset is niet geschikt voor juridische of landmeetkundige doeleinden_x000D_
* **Mogelijkheden:** Deze dataset is geschikt voor het inzichtelijk maken van de locatie op de kaart_x000D_
* **Coördinatenstelsel:** WGS1984 (EPSG:4326)</t>
  </si>
  <si>
    <t>* **Beschrijving:** Een overzicht van de stadswinkels, overige gemeentelijke locaties en trouwlocaties in Tilburg, Berkel-Enschot en Udenhout_x000D_
* **Bron:** gemeente Tilburg _x000D_
* **Doel registratie:** Zichtbaar maken van en betere vindbaarheid van de stadswinkels_x000D_
* **Beperkingen:** Deze dataset is niet geschikt voor juridische of landmeetkundige doeleinden_x000D_
* **Mogelijkheden:** Deze dataset is geschikt voor het inzichtelijk maken van de locatie op de kaart_x000D_
* **Coördinatenstelsel:** WGS1984 (EPSG:4326)</t>
  </si>
  <si>
    <t>* **Beschrijving:** Focuswijken zijn (sub)wijken die meervoudige complexe problematiek hebben, waarvoor een meerjarig actieplan wordt gemaakt, in nauwe samenwerking met in- en externe partners (waaronder bewoners)_x000D_
* **Bron:** gemeente Tilburg_x000D_
* **Doel registratie:** Focuswijken hebben als doel het op peil brengen van een of meer thema's. Fysiek, sociaal- economische en veiligheid_x000D_
_x000D_
* **Beperkingen:** Deze dataset is niet geschikt voor juridische of landmeetkundige doeleinden_x000D_
* **Mogelijkheden:** Deze dataset is geschikt voor het inzichtelijk maken van de locatie op de kaart_x000D_
* **Coördinatenstelsel:** WGS1984 (EPSG:4326)</t>
  </si>
  <si>
    <t>* **Beschrijving:** Het centrumgebied met primaire functies detailhandel en horeca (winkelen en verblijven / ontmoeten). De Binnenstad heeft winkel- en horecavoorzieningen met een aantrekkingskracht op gemeentelijk en (boven)regionaal niveau_x000D_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</si>
  <si>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Civieltechnisch bouwkundig duurzame voorziening in de openbare infrastructuur t.b.v. wegen, water, waterkeringen, spoorbanen en recreatie (o.a. bruggen, viaducten, tunnels, duikers, trappen, muren, grondkering, waterkering en remmingswerken e.d.). De gemeente Tilburg bundelt documentatie en verstrekt informatie over de bouwkundige en mechanische constructies van de civiele kunstwerken binnen de gemeentegrens._x000D_
* **Bron:** Beheersysteem gemeente Tilburg_x000D_
* **Doel registratie:** Inzichtelijk maken van het civiel kunstwerken areaal_x000D_
* **Beperkingen:** Deze dataset is niet geschikt voor juridische of landmeetkundige doeleinden_x000D_
* **Mogelijkheden:** Deze dataset is geschikt voor het inzichtelijk maken van de locatie op de kaart_x000D_
* **Coördinatenstelsel:** WGS1984 (EPSG:4326)</t>
  </si>
  <si>
    <t>* **Beschrijving:** Het overig (landelijk) gebied buiten de bebouwde kom. Gebied met overwegend agrarisch karakter._x000D_
* **Bron:** Beheerbeleidsplan gemeente Tilburg_x000D_
* **Doel registratie:** Belangrijke bijdrage leveren aan de beleving van de woon- werk en leefomgeving_x000D_
* **Beperkingen:** Deze dataset is niet geschikt voor juridische of landmeetkundige doeleinden_x000D_
* **Mogelijkheden:** Deze dataset is geschikt voor het inzichtelijk maken van de locatie op de kaart_x000D_
* **Coördinatenstelsel:** WGS1984 (EPSG:4326)</t>
  </si>
  <si>
    <t>* **Beschrijving:** Een boom is een overblijvende plant met een verhoute stam en een kroon (kruin). Er is geen eensgezindheid over de omschrijving van een boom. De meeste definities noemen hoogte (minimaal 4 meter) en het bezitten van één stam._x000D_
* **Bron:** Beheersysteem gemeente Tilburg_x000D_
* **Doel registratie:** Inzichtelijk maken van het bomen areaal_x000D_
* **Beperkingen:** Deze dataset is niet geschikt voor juridische of landmeetkundige doeleinden_x000D_
* **Mogelijkheden:** Deze dataset is geschikt voor het inzichtelijk maken van de locatie op de kaart_x000D_
* **Coördinatenstelsel:** WGS1984 (EPSG:4326)</t>
  </si>
  <si>
    <t>* **Beschrijving:** Een beschermd stadsgezicht is een groep van objecten en gebouwen die van overheidswege is beschermd. Dit ter bescherming van het oorspronkelijke uiterlijk van een stadsdeel_x000D_
* **Bron:** gemeente Tilburg_x000D_
* **Doel registratie:** Inzichtelijk maken van de beschermde stadsgezichten_x000D_
* **Beperkingen:** Deze dataset is niet geschikt voor juridische of landmeetkundige doeleinden_x000D_
* **Mogelijkheden:** Deze dataset is geschikt voor het inzichtelijk maken van de locatie op de kaart_x000D_
* **Coördinatenstelsel:** WGS1984 (EPSG:4326)</t>
  </si>
  <si>
    <t>* **Beschrijving:** In de boswet staat dat de gemeenteraad de grenzen van de bebouwde kom vaststelt voor de toepassing van deze wet. Besluiten over wijzigingen in de komgrens lopen soms vooruit op de situatie zoals deze op straat wordt aangetroffen. Feitelijke aanpassing van de komgrens gebeurt in veel gevallen pas als de ruimtelijke ontwikkelingen ter plaatse dat mogelijk maken_x000D_
* **Bron:** gemeente Tilburg_x000D_
* **Doel registratie:** Begrenzing Bebouwde komgrens conform raadsbesluit _x000D_
* **Beperkingen:** Deze dataset is niet geschikt voor juridische of landmeetkundige doeleinden_x000D_
* **Mogelijkheden:** Deze dataset is geschikt voor het inzichtelijk maken van de locatie op de kaart_x000D_
* **Coördinatenstelsel:** WGS1984 (EPSG:4326)</t>
  </si>
  <si>
    <t>* **Beschrijving:** Op grond van artikel 20a van de Wegenverkeerswet 1994 worden de grenzen van de bebouwde kom vastgesteld door de gemeenteraad. Besluiten over wijzigingen in de komgrens lopen soms vooruit op de situatie zoals deze op straat wordt aangetroffen. Feitelijke aanpassing van de komgrens gebeurt in veel gevallen pas als de ruimtelijke ontwikkelingen ter plaatse dat mogelijk maken_x000D_
* **Bron:** gemeente Tilburg_x000D_
* **Doel registratie:** Begrenzing Bebouwde komgrens conform raadsbesluit wegenverkeerswet _x000D_
* **Beperkingen:** Deze dataset is niet geschikt voor juridische of landmeetkundige doeleinden_x000D_
* **Mogelijkheden:** Deze dataset is geschikt voor het inzichtelijk maken van de locatie op de kaart_x000D_
* **Coördinatenstelsel:** WGS1984 (EPSG:4326)</t>
  </si>
  <si>
    <t>* **Beschrijving:** Aandachtswijken zijn (sub)wijken die onvoldoende scoren op één of meer thema's of een dalende trend tonen_x000D_
* **Bron:** gemeente Tilburg_x000D_
* **Doel registratie:** Aandachtswijken hebben als doel het op peil brengen van een of meer thema's. Fysiek, sociaal- economische en veiligheid_x000D_
* **Beperkingen:** Deze dataset is niet geschikt voor juridische of landmeetkundige doeleinden_x000D_
* **Mogelijkheden:** Deze dataset is geschikt voor het inzichtelijk maken van de locatie op de kaart_x000D_
* **Coördinatenstelsel:** WGS1984 (EPSG:4326)</t>
  </si>
  <si>
    <t>Gemeente</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</si>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</sst>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0"/>
        <bgColor indexed="61"/>
      </patternFill>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EEEEEE"/>
      <rgbColor rgb="00009080"/>
      <rgbColor rgb="00C7C7C7"/>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zoomScale="50" zoomScaleNormal="50" zoomScaleSheetLayoutView="1" workbookViewId="0">
      <selection activeCell="A7" sqref="A7"/>
    </sheetView>
  </sheetViews>
  <sheetFormatPr defaultColWidth="11.453125" defaultRowHeight="12.5" x14ac:dyDescent="0.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8" t="s">
        <v>65</v>
      </c>
      <c r="B1" s="9"/>
      <c r="C1" s="9"/>
      <c r="D1" s="9"/>
      <c r="E1" s="9"/>
      <c r="F1" s="9"/>
      <c r="G1" s="9"/>
      <c r="H1" s="9"/>
      <c r="I1" s="9"/>
      <c r="J1" s="9"/>
      <c r="K1" s="9"/>
      <c r="L1" s="9"/>
      <c r="M1" s="9"/>
      <c r="N1" s="9"/>
      <c r="O1" s="9"/>
      <c r="P1" s="9"/>
      <c r="Q1" s="9"/>
    </row>
    <row r="2" spans="1:17" x14ac:dyDescent="0.25">
      <c r="A2" s="9"/>
      <c r="B2" s="9"/>
      <c r="C2" s="9"/>
      <c r="D2" s="9"/>
      <c r="E2" s="9"/>
      <c r="F2" s="9"/>
      <c r="G2" s="9"/>
      <c r="H2" s="9"/>
      <c r="I2" s="9"/>
      <c r="J2" s="9"/>
      <c r="K2" s="9"/>
      <c r="L2" s="9"/>
      <c r="M2" s="9"/>
      <c r="N2" s="9"/>
      <c r="O2" s="9"/>
      <c r="P2" s="9"/>
      <c r="Q2" s="9"/>
    </row>
    <row r="3" spans="1:17" x14ac:dyDescent="0.25">
      <c r="A3" s="10" t="s">
        <v>66</v>
      </c>
      <c r="B3" s="11"/>
      <c r="C3" s="9"/>
      <c r="D3" s="11" t="s">
        <v>67</v>
      </c>
      <c r="E3" s="9"/>
      <c r="F3" s="10" t="s">
        <v>68</v>
      </c>
      <c r="G3" s="11"/>
      <c r="H3" s="10"/>
      <c r="I3" s="9"/>
      <c r="J3" s="9"/>
      <c r="K3" s="9"/>
      <c r="L3" s="9"/>
      <c r="M3" s="9"/>
      <c r="N3" s="9"/>
      <c r="O3" s="9"/>
      <c r="P3" s="9"/>
      <c r="Q3" s="9"/>
    </row>
    <row r="4" spans="1:17" x14ac:dyDescent="0.25">
      <c r="A4" s="9"/>
      <c r="B4" s="9"/>
      <c r="C4" s="9"/>
      <c r="D4" s="9"/>
      <c r="E4" s="9"/>
      <c r="F4" s="9"/>
      <c r="G4" s="9"/>
      <c r="H4" s="9"/>
      <c r="I4" s="9"/>
      <c r="J4" s="9"/>
      <c r="K4" s="9"/>
      <c r="L4" s="9"/>
      <c r="M4" s="9"/>
      <c r="N4" s="9"/>
      <c r="O4" s="9"/>
      <c r="P4" s="9"/>
      <c r="Q4" s="9"/>
    </row>
    <row r="5" spans="1:17" ht="37" x14ac:dyDescent="0.25">
      <c r="A5" s="6" t="s">
        <v>0</v>
      </c>
      <c r="B5" s="6" t="s">
        <v>1</v>
      </c>
      <c r="C5" s="6" t="s">
        <v>2</v>
      </c>
      <c r="D5" s="6" t="s">
        <v>3</v>
      </c>
      <c r="E5" s="6" t="s">
        <v>4</v>
      </c>
      <c r="F5" s="6" t="s">
        <v>5</v>
      </c>
      <c r="G5" s="6" t="s">
        <v>6</v>
      </c>
      <c r="H5" s="6" t="s">
        <v>7</v>
      </c>
      <c r="I5" s="6" t="s">
        <v>8</v>
      </c>
      <c r="J5" s="6" t="s">
        <v>9</v>
      </c>
      <c r="K5" s="6" t="s">
        <v>10</v>
      </c>
      <c r="L5" s="6" t="s">
        <v>11</v>
      </c>
      <c r="M5" s="6" t="s">
        <v>12</v>
      </c>
      <c r="N5" s="6" t="s">
        <v>13</v>
      </c>
      <c r="O5" s="6" t="s">
        <v>64</v>
      </c>
      <c r="P5" s="6" t="s">
        <v>14</v>
      </c>
      <c r="Q5" s="6" t="s">
        <v>15</v>
      </c>
    </row>
    <row r="6" spans="1:17" ht="217" x14ac:dyDescent="0.25">
      <c r="A6" s="4">
        <v>1</v>
      </c>
      <c r="B6" s="7" t="s">
        <v>16</v>
      </c>
      <c r="C6" s="4" t="str">
        <f>HYPERLINK("http://data.overheid.nl/data/dataset/woongebieden-tilburg","Woongebieden Tilburg")</f>
        <v>Woongebieden Tilburg</v>
      </c>
      <c r="D6" s="7" t="s">
        <v>17</v>
      </c>
      <c r="E6" s="4" t="s">
        <v>18</v>
      </c>
      <c r="F6" s="2" t="s">
        <v>63</v>
      </c>
      <c r="G6" s="4" t="s">
        <v>20</v>
      </c>
      <c r="H6" s="7" t="s">
        <v>21</v>
      </c>
      <c r="I6" s="4" t="s">
        <v>22</v>
      </c>
      <c r="J6" s="5" t="s">
        <v>23</v>
      </c>
      <c r="K6" s="3" t="s">
        <v>19</v>
      </c>
      <c r="L6" s="7" t="s">
        <v>24</v>
      </c>
      <c r="M6" s="4" t="s">
        <v>25</v>
      </c>
      <c r="N6" s="2" t="s">
        <v>26</v>
      </c>
      <c r="O6" s="4">
        <v>4</v>
      </c>
      <c r="P6" s="2"/>
      <c r="Q6" s="4"/>
    </row>
    <row r="7" spans="1:17" ht="155" x14ac:dyDescent="0.25">
      <c r="A7" s="4">
        <v>2</v>
      </c>
      <c r="B7" s="7" t="s">
        <v>16</v>
      </c>
      <c r="C7" s="4" t="str">
        <f>HYPERLINK("http://data.overheid.nl/data/dataset/woningmarktgebieden-tilburg","Woningmarktgebieden Tilburg")</f>
        <v>Woningmarktgebieden Tilburg</v>
      </c>
      <c r="D7" s="7" t="s">
        <v>17</v>
      </c>
      <c r="E7" s="4" t="s">
        <v>18</v>
      </c>
      <c r="F7" s="2" t="s">
        <v>63</v>
      </c>
      <c r="G7" s="4" t="s">
        <v>27</v>
      </c>
      <c r="H7" s="7" t="s">
        <v>21</v>
      </c>
      <c r="I7" s="4" t="s">
        <v>22</v>
      </c>
      <c r="J7" s="5" t="s">
        <v>23</v>
      </c>
      <c r="K7" s="3" t="s">
        <v>19</v>
      </c>
      <c r="L7" s="7" t="s">
        <v>24</v>
      </c>
      <c r="M7" s="4" t="s">
        <v>25</v>
      </c>
      <c r="N7" s="2" t="s">
        <v>26</v>
      </c>
      <c r="O7" s="4">
        <v>4</v>
      </c>
      <c r="P7" s="2"/>
      <c r="Q7" s="4"/>
    </row>
    <row r="8" spans="1:17" ht="170.5" x14ac:dyDescent="0.25">
      <c r="A8" s="4">
        <v>3</v>
      </c>
      <c r="B8" s="7" t="s">
        <v>16</v>
      </c>
      <c r="C8" s="4" t="str">
        <f>HYPERLINK("http://data.overheid.nl/data/dataset/winkelgebieden-tilburg","Winkelgebieden Tilburg")</f>
        <v>Winkelgebieden Tilburg</v>
      </c>
      <c r="D8" s="7" t="s">
        <v>17</v>
      </c>
      <c r="E8" s="4" t="s">
        <v>18</v>
      </c>
      <c r="F8" s="2" t="s">
        <v>63</v>
      </c>
      <c r="G8" s="4" t="s">
        <v>28</v>
      </c>
      <c r="H8" s="7" t="s">
        <v>21</v>
      </c>
      <c r="I8" s="4" t="s">
        <v>22</v>
      </c>
      <c r="J8" s="5" t="s">
        <v>23</v>
      </c>
      <c r="K8" s="3" t="s">
        <v>19</v>
      </c>
      <c r="L8" s="7" t="s">
        <v>24</v>
      </c>
      <c r="M8" s="4" t="s">
        <v>25</v>
      </c>
      <c r="N8" s="2" t="s">
        <v>26</v>
      </c>
      <c r="O8" s="4">
        <v>4</v>
      </c>
      <c r="P8" s="2"/>
      <c r="Q8" s="4"/>
    </row>
    <row r="9" spans="1:17" ht="139.5" x14ac:dyDescent="0.25">
      <c r="A9" s="4">
        <v>4</v>
      </c>
      <c r="B9" s="7" t="s">
        <v>16</v>
      </c>
      <c r="C9" s="4" t="str">
        <f>HYPERLINK("http://data.overheid.nl/data/dataset/wijken-tilburg","Wijken Tilburg")</f>
        <v>Wijken Tilburg</v>
      </c>
      <c r="D9" s="7" t="s">
        <v>17</v>
      </c>
      <c r="E9" s="4" t="s">
        <v>18</v>
      </c>
      <c r="F9" s="2" t="s">
        <v>63</v>
      </c>
      <c r="G9" s="4" t="s">
        <v>29</v>
      </c>
      <c r="H9" s="7" t="s">
        <v>21</v>
      </c>
      <c r="I9" s="4" t="s">
        <v>22</v>
      </c>
      <c r="J9" s="5" t="s">
        <v>23</v>
      </c>
      <c r="K9" s="3" t="s">
        <v>19</v>
      </c>
      <c r="L9" s="7" t="s">
        <v>24</v>
      </c>
      <c r="M9" s="4" t="s">
        <v>25</v>
      </c>
      <c r="N9" s="2" t="s">
        <v>26</v>
      </c>
      <c r="O9" s="4">
        <v>4</v>
      </c>
      <c r="P9" s="2"/>
      <c r="Q9" s="4"/>
    </row>
    <row r="10" spans="1:17" ht="186" x14ac:dyDescent="0.25">
      <c r="A10" s="4">
        <v>5</v>
      </c>
      <c r="B10" s="7" t="s">
        <v>16</v>
      </c>
      <c r="C10" s="4" t="str">
        <f>HYPERLINK("http://data.overheid.nl/data/dataset/werkgebieden-tilburg","Werkgebieden Tilburg")</f>
        <v>Werkgebieden Tilburg</v>
      </c>
      <c r="D10" s="7" t="s">
        <v>17</v>
      </c>
      <c r="E10" s="4" t="s">
        <v>18</v>
      </c>
      <c r="F10" s="2" t="s">
        <v>63</v>
      </c>
      <c r="G10" s="4" t="s">
        <v>30</v>
      </c>
      <c r="H10" s="7" t="s">
        <v>21</v>
      </c>
      <c r="I10" s="4" t="s">
        <v>22</v>
      </c>
      <c r="J10" s="5" t="s">
        <v>23</v>
      </c>
      <c r="K10" s="3" t="s">
        <v>19</v>
      </c>
      <c r="L10" s="7" t="s">
        <v>24</v>
      </c>
      <c r="M10" s="4" t="s">
        <v>25</v>
      </c>
      <c r="N10" s="2" t="s">
        <v>26</v>
      </c>
      <c r="O10" s="4">
        <v>4</v>
      </c>
      <c r="P10" s="2"/>
      <c r="Q10" s="4"/>
    </row>
    <row r="11" spans="1:17" ht="186" x14ac:dyDescent="0.25">
      <c r="A11" s="4">
        <v>6</v>
      </c>
      <c r="B11" s="7" t="s">
        <v>16</v>
      </c>
      <c r="C11" s="4" t="str">
        <f>HYPERLINK("http://data.overheid.nl/data/dataset/volksnamen-tilburg","Volksnamen Tilburg")</f>
        <v>Volksnamen Tilburg</v>
      </c>
      <c r="D11" s="7" t="s">
        <v>17</v>
      </c>
      <c r="E11" s="4" t="s">
        <v>18</v>
      </c>
      <c r="F11" s="2" t="s">
        <v>63</v>
      </c>
      <c r="G11" s="4" t="s">
        <v>31</v>
      </c>
      <c r="H11" s="7" t="s">
        <v>21</v>
      </c>
      <c r="I11" s="4" t="s">
        <v>22</v>
      </c>
      <c r="J11" s="5" t="s">
        <v>23</v>
      </c>
      <c r="K11" s="3" t="s">
        <v>19</v>
      </c>
      <c r="L11" s="7" t="s">
        <v>24</v>
      </c>
      <c r="M11" s="4" t="s">
        <v>25</v>
      </c>
      <c r="N11" s="2" t="s">
        <v>26</v>
      </c>
      <c r="O11" s="4">
        <v>4</v>
      </c>
      <c r="P11" s="2"/>
      <c r="Q11" s="4"/>
    </row>
    <row r="12" spans="1:17" ht="139.5" x14ac:dyDescent="0.25">
      <c r="A12" s="4">
        <v>7</v>
      </c>
      <c r="B12" s="7" t="s">
        <v>16</v>
      </c>
      <c r="C12" s="4" t="str">
        <f>HYPERLINK("http://data.overheid.nl/data/dataset/toegangsteams-tilburg","Toegangsteams Tilburg")</f>
        <v>Toegangsteams Tilburg</v>
      </c>
      <c r="D12" s="7" t="s">
        <v>17</v>
      </c>
      <c r="E12" s="4" t="s">
        <v>18</v>
      </c>
      <c r="F12" s="2" t="s">
        <v>63</v>
      </c>
      <c r="G12" s="4" t="s">
        <v>32</v>
      </c>
      <c r="H12" s="7" t="s">
        <v>21</v>
      </c>
      <c r="I12" s="4" t="s">
        <v>22</v>
      </c>
      <c r="J12" s="5" t="s">
        <v>23</v>
      </c>
      <c r="K12" s="3" t="s">
        <v>19</v>
      </c>
      <c r="L12" s="7" t="s">
        <v>24</v>
      </c>
      <c r="M12" s="4" t="s">
        <v>25</v>
      </c>
      <c r="N12" s="2" t="s">
        <v>26</v>
      </c>
      <c r="O12" s="4">
        <v>4</v>
      </c>
      <c r="P12" s="2"/>
      <c r="Q12" s="4"/>
    </row>
    <row r="13" spans="1:17" ht="139.5" x14ac:dyDescent="0.25">
      <c r="A13" s="4">
        <v>8</v>
      </c>
      <c r="B13" s="7" t="s">
        <v>16</v>
      </c>
      <c r="C13" s="4" t="str">
        <f>HYPERLINK("http://data.overheid.nl/data/dataset/subwijken-tilburg","Subwijken Tilburg")</f>
        <v>Subwijken Tilburg</v>
      </c>
      <c r="D13" s="7" t="s">
        <v>17</v>
      </c>
      <c r="E13" s="4" t="s">
        <v>18</v>
      </c>
      <c r="F13" s="2" t="s">
        <v>63</v>
      </c>
      <c r="G13" s="4" t="s">
        <v>33</v>
      </c>
      <c r="H13" s="7" t="s">
        <v>21</v>
      </c>
      <c r="I13" s="4" t="s">
        <v>22</v>
      </c>
      <c r="J13" s="5" t="s">
        <v>23</v>
      </c>
      <c r="K13" s="3" t="s">
        <v>19</v>
      </c>
      <c r="L13" s="7" t="s">
        <v>24</v>
      </c>
      <c r="M13" s="4" t="s">
        <v>25</v>
      </c>
      <c r="N13" s="2" t="s">
        <v>26</v>
      </c>
      <c r="O13" s="4">
        <v>4</v>
      </c>
      <c r="P13" s="2"/>
      <c r="Q13" s="4"/>
    </row>
    <row r="14" spans="1:17" ht="77.5" x14ac:dyDescent="0.25">
      <c r="A14" s="4">
        <v>9</v>
      </c>
      <c r="B14" s="7" t="s">
        <v>16</v>
      </c>
      <c r="C14" s="4" t="str">
        <f>HYPERLINK("http://data.overheid.nl/data/dataset/subsidieregister-tilburg","Subsidieregister Tilburg")</f>
        <v>Subsidieregister Tilburg</v>
      </c>
      <c r="D14" s="7" t="s">
        <v>17</v>
      </c>
      <c r="E14" s="4" t="s">
        <v>18</v>
      </c>
      <c r="F14" s="2" t="s">
        <v>63</v>
      </c>
      <c r="G14" s="4" t="s">
        <v>34</v>
      </c>
      <c r="H14" s="7" t="s">
        <v>21</v>
      </c>
      <c r="I14" s="4" t="s">
        <v>22</v>
      </c>
      <c r="J14" s="5" t="s">
        <v>23</v>
      </c>
      <c r="K14" s="3" t="s">
        <v>19</v>
      </c>
      <c r="L14" s="7" t="s">
        <v>24</v>
      </c>
      <c r="M14" s="4" t="s">
        <v>25</v>
      </c>
      <c r="N14" s="2" t="s">
        <v>26</v>
      </c>
      <c r="O14" s="4">
        <v>1</v>
      </c>
      <c r="P14" s="2"/>
      <c r="Q14" s="4"/>
    </row>
    <row r="15" spans="1:17" ht="263.5" x14ac:dyDescent="0.25">
      <c r="A15" s="4">
        <v>10</v>
      </c>
      <c r="B15" s="7" t="s">
        <v>16</v>
      </c>
      <c r="C15" s="4" t="str">
        <f>HYPERLINK("http://data.overheid.nl/data/dataset/stroomgebieden-tilburg","Stroomgebieden Tilburg")</f>
        <v>Stroomgebieden Tilburg</v>
      </c>
      <c r="D15" s="7" t="s">
        <v>17</v>
      </c>
      <c r="E15" s="4" t="s">
        <v>18</v>
      </c>
      <c r="F15" s="2" t="s">
        <v>63</v>
      </c>
      <c r="G15" s="4" t="s">
        <v>35</v>
      </c>
      <c r="H15" s="7" t="s">
        <v>21</v>
      </c>
      <c r="I15" s="4" t="s">
        <v>22</v>
      </c>
      <c r="J15" s="5" t="s">
        <v>23</v>
      </c>
      <c r="K15" s="3" t="s">
        <v>19</v>
      </c>
      <c r="L15" s="7" t="s">
        <v>24</v>
      </c>
      <c r="M15" s="4" t="s">
        <v>25</v>
      </c>
      <c r="N15" s="2" t="s">
        <v>26</v>
      </c>
      <c r="O15" s="4">
        <v>4</v>
      </c>
      <c r="P15" s="2"/>
      <c r="Q15" s="4"/>
    </row>
    <row r="16" spans="1:17" ht="108.5" x14ac:dyDescent="0.25">
      <c r="A16" s="4">
        <v>11</v>
      </c>
      <c r="B16" s="7" t="s">
        <v>16</v>
      </c>
      <c r="C16" s="4" t="str">
        <f>HYPERLINK("http://data.overheid.nl/data/dataset/strooiroutes-tilburg","Strooiroutes Tilburg")</f>
        <v>Strooiroutes Tilburg</v>
      </c>
      <c r="D16" s="7" t="s">
        <v>17</v>
      </c>
      <c r="E16" s="4" t="s">
        <v>18</v>
      </c>
      <c r="F16" s="2" t="s">
        <v>63</v>
      </c>
      <c r="G16" s="4" t="s">
        <v>36</v>
      </c>
      <c r="H16" s="7" t="s">
        <v>21</v>
      </c>
      <c r="I16" s="4" t="s">
        <v>22</v>
      </c>
      <c r="J16" s="5" t="s">
        <v>23</v>
      </c>
      <c r="K16" s="3" t="s">
        <v>19</v>
      </c>
      <c r="L16" s="7" t="s">
        <v>24</v>
      </c>
      <c r="M16" s="4" t="s">
        <v>25</v>
      </c>
      <c r="N16" s="2" t="s">
        <v>26</v>
      </c>
      <c r="O16" s="4">
        <v>4</v>
      </c>
      <c r="P16" s="2"/>
      <c r="Q16" s="4"/>
    </row>
    <row r="17" spans="1:17" ht="139.5" x14ac:dyDescent="0.25">
      <c r="A17" s="4">
        <v>12</v>
      </c>
      <c r="B17" s="7" t="s">
        <v>16</v>
      </c>
      <c r="C17" s="4" t="str">
        <f>HYPERLINK("http://data.overheid.nl/data/dataset/stembureaus-tilburg","Stembureaus Tilburg")</f>
        <v>Stembureaus Tilburg</v>
      </c>
      <c r="D17" s="7" t="s">
        <v>17</v>
      </c>
      <c r="E17" s="4" t="s">
        <v>18</v>
      </c>
      <c r="F17" s="2" t="s">
        <v>63</v>
      </c>
      <c r="G17" s="4" t="s">
        <v>37</v>
      </c>
      <c r="H17" s="7" t="s">
        <v>21</v>
      </c>
      <c r="I17" s="4" t="s">
        <v>22</v>
      </c>
      <c r="J17" s="5" t="s">
        <v>23</v>
      </c>
      <c r="K17" s="3" t="s">
        <v>19</v>
      </c>
      <c r="L17" s="7" t="s">
        <v>24</v>
      </c>
      <c r="M17" s="4" t="s">
        <v>25</v>
      </c>
      <c r="N17" s="2" t="s">
        <v>26</v>
      </c>
      <c r="O17" s="4">
        <v>4</v>
      </c>
      <c r="P17" s="2"/>
      <c r="Q17" s="4"/>
    </row>
    <row r="18" spans="1:17" ht="139.5" x14ac:dyDescent="0.25">
      <c r="A18" s="4">
        <v>13</v>
      </c>
      <c r="B18" s="7" t="s">
        <v>16</v>
      </c>
      <c r="C18" s="4" t="str">
        <f>HYPERLINK("http://data.overheid.nl/data/dataset/stedelijk-groen-gebieden-tilburg","Stedelijk groen gebieden Tilburg")</f>
        <v>Stedelijk groen gebieden Tilburg</v>
      </c>
      <c r="D18" s="7" t="s">
        <v>17</v>
      </c>
      <c r="E18" s="4" t="s">
        <v>18</v>
      </c>
      <c r="F18" s="2" t="s">
        <v>63</v>
      </c>
      <c r="G18" s="4" t="s">
        <v>38</v>
      </c>
      <c r="H18" s="7" t="s">
        <v>21</v>
      </c>
      <c r="I18" s="4" t="s">
        <v>22</v>
      </c>
      <c r="J18" s="5" t="s">
        <v>23</v>
      </c>
      <c r="K18" s="3" t="s">
        <v>19</v>
      </c>
      <c r="L18" s="7" t="s">
        <v>24</v>
      </c>
      <c r="M18" s="4" t="s">
        <v>25</v>
      </c>
      <c r="N18" s="2" t="s">
        <v>26</v>
      </c>
      <c r="O18" s="4">
        <v>4</v>
      </c>
      <c r="P18" s="2"/>
      <c r="Q18" s="4"/>
    </row>
    <row r="19" spans="1:17" ht="139.5" x14ac:dyDescent="0.25">
      <c r="A19" s="4">
        <v>14</v>
      </c>
      <c r="B19" s="7" t="s">
        <v>16</v>
      </c>
      <c r="C19" s="4" t="str">
        <f>HYPERLINK("http://data.overheid.nl/data/dataset/stadsdelen-tilburg","Stadsdelen Tilburg")</f>
        <v>Stadsdelen Tilburg</v>
      </c>
      <c r="D19" s="7" t="s">
        <v>17</v>
      </c>
      <c r="E19" s="4" t="s">
        <v>18</v>
      </c>
      <c r="F19" s="2" t="s">
        <v>63</v>
      </c>
      <c r="G19" s="4" t="s">
        <v>39</v>
      </c>
      <c r="H19" s="7" t="s">
        <v>21</v>
      </c>
      <c r="I19" s="4" t="s">
        <v>22</v>
      </c>
      <c r="J19" s="5" t="s">
        <v>23</v>
      </c>
      <c r="K19" s="3" t="s">
        <v>19</v>
      </c>
      <c r="L19" s="7" t="s">
        <v>24</v>
      </c>
      <c r="M19" s="4" t="s">
        <v>25</v>
      </c>
      <c r="N19" s="2" t="s">
        <v>26</v>
      </c>
      <c r="O19" s="4">
        <v>4</v>
      </c>
      <c r="P19" s="2"/>
      <c r="Q19" s="4"/>
    </row>
    <row r="20" spans="1:17" ht="139.5" x14ac:dyDescent="0.25">
      <c r="A20" s="4">
        <v>15</v>
      </c>
      <c r="B20" s="7" t="s">
        <v>16</v>
      </c>
      <c r="C20" s="4" t="str">
        <f>HYPERLINK("http://data.overheid.nl/data/dataset/sociaal-cultureel-gebieden-tilburg","Sociaal cultureel gebieden Tilburg")</f>
        <v>Sociaal cultureel gebieden Tilburg</v>
      </c>
      <c r="D20" s="7" t="s">
        <v>17</v>
      </c>
      <c r="E20" s="4" t="s">
        <v>18</v>
      </c>
      <c r="F20" s="2" t="s">
        <v>63</v>
      </c>
      <c r="G20" s="4" t="s">
        <v>40</v>
      </c>
      <c r="H20" s="7" t="s">
        <v>21</v>
      </c>
      <c r="I20" s="4" t="s">
        <v>22</v>
      </c>
      <c r="J20" s="5" t="s">
        <v>23</v>
      </c>
      <c r="K20" s="3" t="s">
        <v>19</v>
      </c>
      <c r="L20" s="7" t="s">
        <v>24</v>
      </c>
      <c r="M20" s="4" t="s">
        <v>25</v>
      </c>
      <c r="N20" s="2" t="s">
        <v>26</v>
      </c>
      <c r="O20" s="4">
        <v>4</v>
      </c>
      <c r="P20" s="2"/>
      <c r="Q20" s="4"/>
    </row>
    <row r="21" spans="1:17" ht="155" x14ac:dyDescent="0.25">
      <c r="A21" s="4">
        <v>16</v>
      </c>
      <c r="B21" s="7" t="s">
        <v>16</v>
      </c>
      <c r="C21" s="4" t="str">
        <f>HYPERLINK("http://data.overheid.nl/data/dataset/servicewijken-tilburg","Servicewijken Tilburg")</f>
        <v>Servicewijken Tilburg</v>
      </c>
      <c r="D21" s="7" t="s">
        <v>17</v>
      </c>
      <c r="E21" s="4" t="s">
        <v>18</v>
      </c>
      <c r="F21" s="2" t="s">
        <v>63</v>
      </c>
      <c r="G21" s="4" t="s">
        <v>41</v>
      </c>
      <c r="H21" s="7" t="s">
        <v>21</v>
      </c>
      <c r="I21" s="4" t="s">
        <v>22</v>
      </c>
      <c r="J21" s="5" t="s">
        <v>23</v>
      </c>
      <c r="K21" s="3" t="s">
        <v>19</v>
      </c>
      <c r="L21" s="7" t="s">
        <v>24</v>
      </c>
      <c r="M21" s="4" t="s">
        <v>25</v>
      </c>
      <c r="N21" s="2" t="s">
        <v>26</v>
      </c>
      <c r="O21" s="4">
        <v>4</v>
      </c>
      <c r="P21" s="2"/>
      <c r="Q21" s="4"/>
    </row>
    <row r="22" spans="1:17" ht="186" x14ac:dyDescent="0.25">
      <c r="A22" s="4">
        <v>17</v>
      </c>
      <c r="B22" s="7" t="s">
        <v>16</v>
      </c>
      <c r="C22" s="4" t="str">
        <f>HYPERLINK("http://data.overheid.nl/data/dataset/rioolstrengen-tilburg","Rioolstrengen Tilburg")</f>
        <v>Rioolstrengen Tilburg</v>
      </c>
      <c r="D22" s="7" t="s">
        <v>17</v>
      </c>
      <c r="E22" s="4" t="s">
        <v>18</v>
      </c>
      <c r="F22" s="2" t="s">
        <v>63</v>
      </c>
      <c r="G22" s="4" t="s">
        <v>42</v>
      </c>
      <c r="H22" s="7" t="s">
        <v>21</v>
      </c>
      <c r="I22" s="4" t="s">
        <v>22</v>
      </c>
      <c r="J22" s="5" t="s">
        <v>23</v>
      </c>
      <c r="K22" s="3" t="s">
        <v>19</v>
      </c>
      <c r="L22" s="7" t="s">
        <v>24</v>
      </c>
      <c r="M22" s="4" t="s">
        <v>25</v>
      </c>
      <c r="N22" s="2" t="s">
        <v>26</v>
      </c>
      <c r="O22" s="4">
        <v>3</v>
      </c>
      <c r="P22" s="2"/>
      <c r="Q22" s="4"/>
    </row>
    <row r="23" spans="1:17" ht="170.5" x14ac:dyDescent="0.25">
      <c r="A23" s="4">
        <v>18</v>
      </c>
      <c r="B23" s="7" t="s">
        <v>16</v>
      </c>
      <c r="C23" s="4" t="str">
        <f>HYPERLINK("http://data.overheid.nl/data/dataset/rioolputten-tilburg","Rioolputten Tilburg")</f>
        <v>Rioolputten Tilburg</v>
      </c>
      <c r="D23" s="7" t="s">
        <v>17</v>
      </c>
      <c r="E23" s="4" t="s">
        <v>18</v>
      </c>
      <c r="F23" s="2" t="s">
        <v>63</v>
      </c>
      <c r="G23" s="4" t="s">
        <v>43</v>
      </c>
      <c r="H23" s="7" t="s">
        <v>21</v>
      </c>
      <c r="I23" s="4" t="s">
        <v>22</v>
      </c>
      <c r="J23" s="5" t="s">
        <v>23</v>
      </c>
      <c r="K23" s="3" t="s">
        <v>19</v>
      </c>
      <c r="L23" s="7" t="s">
        <v>24</v>
      </c>
      <c r="M23" s="4" t="s">
        <v>25</v>
      </c>
      <c r="N23" s="2" t="s">
        <v>26</v>
      </c>
      <c r="O23" s="4">
        <v>3</v>
      </c>
      <c r="P23" s="2"/>
      <c r="Q23" s="4"/>
    </row>
    <row r="24" spans="1:17" ht="108.5" x14ac:dyDescent="0.25">
      <c r="A24" s="4">
        <v>19</v>
      </c>
      <c r="B24" s="7" t="s">
        <v>16</v>
      </c>
      <c r="C24" s="4" t="str">
        <f>HYPERLINK("http://data.overheid.nl/data/dataset/openbare-toiletten-tilburg","Openbare toiletten Tilburg")</f>
        <v>Openbare toiletten Tilburg</v>
      </c>
      <c r="D24" s="7" t="s">
        <v>17</v>
      </c>
      <c r="E24" s="4" t="s">
        <v>18</v>
      </c>
      <c r="F24" s="2" t="s">
        <v>63</v>
      </c>
      <c r="G24" s="4" t="s">
        <v>44</v>
      </c>
      <c r="H24" s="7" t="s">
        <v>21</v>
      </c>
      <c r="I24" s="4" t="s">
        <v>22</v>
      </c>
      <c r="J24" s="5" t="s">
        <v>23</v>
      </c>
      <c r="K24" s="3" t="s">
        <v>19</v>
      </c>
      <c r="L24" s="7" t="s">
        <v>24</v>
      </c>
      <c r="M24" s="4" t="s">
        <v>25</v>
      </c>
      <c r="N24" s="2" t="s">
        <v>26</v>
      </c>
      <c r="O24" s="4">
        <v>4</v>
      </c>
      <c r="P24" s="2"/>
      <c r="Q24" s="4"/>
    </row>
    <row r="25" spans="1:17" ht="124" x14ac:dyDescent="0.25">
      <c r="A25" s="4">
        <v>20</v>
      </c>
      <c r="B25" s="7" t="s">
        <v>16</v>
      </c>
      <c r="C25" s="4" t="str">
        <f>HYPERLINK("http://data.overheid.nl/data/dataset/openbare-afvalcontainers-tilburg","Openbare afvalcontainers Tilburg")</f>
        <v>Openbare afvalcontainers Tilburg</v>
      </c>
      <c r="D25" s="7" t="s">
        <v>17</v>
      </c>
      <c r="E25" s="4" t="s">
        <v>18</v>
      </c>
      <c r="F25" s="2" t="s">
        <v>63</v>
      </c>
      <c r="G25" s="4" t="s">
        <v>45</v>
      </c>
      <c r="H25" s="7" t="s">
        <v>21</v>
      </c>
      <c r="I25" s="4" t="s">
        <v>22</v>
      </c>
      <c r="J25" s="5" t="s">
        <v>23</v>
      </c>
      <c r="K25" s="3" t="s">
        <v>19</v>
      </c>
      <c r="L25" s="7" t="s">
        <v>24</v>
      </c>
      <c r="M25" s="4" t="s">
        <v>25</v>
      </c>
      <c r="N25" s="2" t="s">
        <v>26</v>
      </c>
      <c r="O25" s="4">
        <v>4</v>
      </c>
      <c r="P25" s="2"/>
      <c r="Q25" s="4"/>
    </row>
    <row r="26" spans="1:17" ht="77.5" x14ac:dyDescent="0.25">
      <c r="A26" s="4">
        <v>21</v>
      </c>
      <c r="B26" s="7" t="s">
        <v>16</v>
      </c>
      <c r="C26" s="4" t="str">
        <f>HYPERLINK("http://data.overheid.nl/data/dataset/nieuwsberichten-tilburg","Nieuwsberichten Tilburg")</f>
        <v>Nieuwsberichten Tilburg</v>
      </c>
      <c r="D26" s="7" t="s">
        <v>17</v>
      </c>
      <c r="E26" s="4" t="s">
        <v>18</v>
      </c>
      <c r="F26" s="2" t="s">
        <v>63</v>
      </c>
      <c r="G26" s="4" t="s">
        <v>46</v>
      </c>
      <c r="H26" s="7" t="s">
        <v>21</v>
      </c>
      <c r="I26" s="4" t="s">
        <v>22</v>
      </c>
      <c r="J26" s="5" t="s">
        <v>23</v>
      </c>
      <c r="K26" s="3" t="s">
        <v>19</v>
      </c>
      <c r="L26" s="7" t="s">
        <v>24</v>
      </c>
      <c r="M26" s="4" t="s">
        <v>25</v>
      </c>
      <c r="N26" s="2" t="s">
        <v>26</v>
      </c>
      <c r="O26" s="4">
        <v>1</v>
      </c>
      <c r="P26" s="2"/>
      <c r="Q26" s="4"/>
    </row>
    <row r="27" spans="1:17" ht="217" x14ac:dyDescent="0.25">
      <c r="A27" s="4">
        <v>22</v>
      </c>
      <c r="B27" s="7" t="s">
        <v>16</v>
      </c>
      <c r="C27" s="4" t="str">
        <f>HYPERLINK("http://data.overheid.nl/data/dataset/natuurgebieden-tilburg","Natuurgebieden Tilburg")</f>
        <v>Natuurgebieden Tilburg</v>
      </c>
      <c r="D27" s="7" t="s">
        <v>17</v>
      </c>
      <c r="E27" s="4" t="s">
        <v>18</v>
      </c>
      <c r="F27" s="2" t="s">
        <v>63</v>
      </c>
      <c r="G27" s="4" t="s">
        <v>47</v>
      </c>
      <c r="H27" s="7" t="s">
        <v>21</v>
      </c>
      <c r="I27" s="4" t="s">
        <v>22</v>
      </c>
      <c r="J27" s="5" t="s">
        <v>23</v>
      </c>
      <c r="K27" s="3" t="s">
        <v>19</v>
      </c>
      <c r="L27" s="7" t="s">
        <v>24</v>
      </c>
      <c r="M27" s="4" t="s">
        <v>25</v>
      </c>
      <c r="N27" s="2" t="s">
        <v>26</v>
      </c>
      <c r="O27" s="4">
        <v>4</v>
      </c>
      <c r="P27" s="2"/>
      <c r="Q27" s="4"/>
    </row>
    <row r="28" spans="1:17" ht="217" x14ac:dyDescent="0.25">
      <c r="A28" s="4">
        <v>23</v>
      </c>
      <c r="B28" s="7" t="s">
        <v>16</v>
      </c>
      <c r="C28" s="4" t="str">
        <f>HYPERLINK("http://data.overheid.nl/data/dataset/monumentale-bomen-tilburg","Monumentale bomen Tilburg")</f>
        <v>Monumentale bomen Tilburg</v>
      </c>
      <c r="D28" s="7" t="s">
        <v>17</v>
      </c>
      <c r="E28" s="4" t="s">
        <v>18</v>
      </c>
      <c r="F28" s="2" t="s">
        <v>63</v>
      </c>
      <c r="G28" s="4" t="s">
        <v>48</v>
      </c>
      <c r="H28" s="7" t="s">
        <v>21</v>
      </c>
      <c r="I28" s="4" t="s">
        <v>22</v>
      </c>
      <c r="J28" s="5" t="s">
        <v>23</v>
      </c>
      <c r="K28" s="3" t="s">
        <v>19</v>
      </c>
      <c r="L28" s="7" t="s">
        <v>24</v>
      </c>
      <c r="M28" s="4" t="s">
        <v>25</v>
      </c>
      <c r="N28" s="2" t="s">
        <v>26</v>
      </c>
      <c r="O28" s="4">
        <v>4</v>
      </c>
      <c r="P28" s="2"/>
      <c r="Q28" s="4"/>
    </row>
    <row r="29" spans="1:17" ht="248" x14ac:dyDescent="0.25">
      <c r="A29" s="4">
        <v>24</v>
      </c>
      <c r="B29" s="7" t="s">
        <v>16</v>
      </c>
      <c r="C29" s="4" t="str">
        <f>HYPERLINK("http://data.overheid.nl/data/dataset/impulswijken-tilburg","Impulswijken Tilburg")</f>
        <v>Impulswijken Tilburg</v>
      </c>
      <c r="D29" s="7" t="s">
        <v>17</v>
      </c>
      <c r="E29" s="4" t="s">
        <v>18</v>
      </c>
      <c r="F29" s="2" t="s">
        <v>63</v>
      </c>
      <c r="G29" s="4" t="s">
        <v>49</v>
      </c>
      <c r="H29" s="7" t="s">
        <v>21</v>
      </c>
      <c r="I29" s="4" t="s">
        <v>22</v>
      </c>
      <c r="J29" s="5" t="s">
        <v>23</v>
      </c>
      <c r="K29" s="3" t="s">
        <v>19</v>
      </c>
      <c r="L29" s="7" t="s">
        <v>24</v>
      </c>
      <c r="M29" s="4" t="s">
        <v>25</v>
      </c>
      <c r="N29" s="2" t="s">
        <v>26</v>
      </c>
      <c r="O29" s="4">
        <v>4</v>
      </c>
      <c r="P29" s="2"/>
      <c r="Q29" s="4"/>
    </row>
    <row r="30" spans="1:17" ht="139.5" x14ac:dyDescent="0.25">
      <c r="A30" s="4">
        <v>25</v>
      </c>
      <c r="B30" s="7" t="s">
        <v>16</v>
      </c>
      <c r="C30" s="4" t="str">
        <f>HYPERLINK("http://data.overheid.nl/data/dataset/hondenuitlaatplaatsen-tilburg","Hondenuitlaatplaatsen Tilburg")</f>
        <v>Hondenuitlaatplaatsen Tilburg</v>
      </c>
      <c r="D30" s="7" t="s">
        <v>17</v>
      </c>
      <c r="E30" s="4" t="s">
        <v>18</v>
      </c>
      <c r="F30" s="2" t="s">
        <v>63</v>
      </c>
      <c r="G30" s="4" t="s">
        <v>50</v>
      </c>
      <c r="H30" s="7" t="s">
        <v>21</v>
      </c>
      <c r="I30" s="4" t="s">
        <v>22</v>
      </c>
      <c r="J30" s="5" t="s">
        <v>23</v>
      </c>
      <c r="K30" s="3" t="s">
        <v>19</v>
      </c>
      <c r="L30" s="7" t="s">
        <v>24</v>
      </c>
      <c r="M30" s="4" t="s">
        <v>25</v>
      </c>
      <c r="N30" s="2" t="s">
        <v>26</v>
      </c>
      <c r="O30" s="4">
        <v>4</v>
      </c>
      <c r="P30" s="2"/>
      <c r="Q30" s="4"/>
    </row>
    <row r="31" spans="1:17" ht="108.5" x14ac:dyDescent="0.25">
      <c r="A31" s="4">
        <v>26</v>
      </c>
      <c r="B31" s="7" t="s">
        <v>16</v>
      </c>
      <c r="C31" s="4" t="str">
        <f>HYPERLINK("http://data.overheid.nl/data/dataset/hondenpoepbakken-tilburg","Hondenpoepbakken Tilburg")</f>
        <v>Hondenpoepbakken Tilburg</v>
      </c>
      <c r="D31" s="7" t="s">
        <v>17</v>
      </c>
      <c r="E31" s="4" t="s">
        <v>18</v>
      </c>
      <c r="F31" s="2" t="s">
        <v>63</v>
      </c>
      <c r="G31" s="4" t="s">
        <v>51</v>
      </c>
      <c r="H31" s="7" t="s">
        <v>21</v>
      </c>
      <c r="I31" s="4" t="s">
        <v>22</v>
      </c>
      <c r="J31" s="5" t="s">
        <v>23</v>
      </c>
      <c r="K31" s="3" t="s">
        <v>19</v>
      </c>
      <c r="L31" s="7" t="s">
        <v>24</v>
      </c>
      <c r="M31" s="4" t="s">
        <v>25</v>
      </c>
      <c r="N31" s="2" t="s">
        <v>26</v>
      </c>
      <c r="O31" s="4">
        <v>4</v>
      </c>
      <c r="P31" s="2"/>
      <c r="Q31" s="4"/>
    </row>
    <row r="32" spans="1:17" ht="170.5" x14ac:dyDescent="0.25">
      <c r="A32" s="4">
        <v>27</v>
      </c>
      <c r="B32" s="7" t="s">
        <v>16</v>
      </c>
      <c r="C32" s="4" t="str">
        <f>HYPERLINK("http://data.overheid.nl/data/dataset/gemeentelijke-monumenten-tilburg","Gemeentelijke monumenten Tilburg")</f>
        <v>Gemeentelijke monumenten Tilburg</v>
      </c>
      <c r="D32" s="7" t="s">
        <v>17</v>
      </c>
      <c r="E32" s="4" t="s">
        <v>18</v>
      </c>
      <c r="F32" s="2" t="s">
        <v>63</v>
      </c>
      <c r="G32" s="4" t="s">
        <v>52</v>
      </c>
      <c r="H32" s="7" t="s">
        <v>21</v>
      </c>
      <c r="I32" s="4" t="s">
        <v>22</v>
      </c>
      <c r="J32" s="5" t="s">
        <v>23</v>
      </c>
      <c r="K32" s="3" t="s">
        <v>19</v>
      </c>
      <c r="L32" s="7" t="s">
        <v>24</v>
      </c>
      <c r="M32" s="4" t="s">
        <v>25</v>
      </c>
      <c r="N32" s="2" t="s">
        <v>26</v>
      </c>
      <c r="O32" s="4">
        <v>4</v>
      </c>
      <c r="P32" s="2"/>
      <c r="Q32" s="4"/>
    </row>
    <row r="33" spans="1:17" ht="124" x14ac:dyDescent="0.25">
      <c r="A33" s="4">
        <v>28</v>
      </c>
      <c r="B33" s="7" t="s">
        <v>16</v>
      </c>
      <c r="C33" s="4" t="str">
        <f>HYPERLINK("http://data.overheid.nl/data/dataset/gemeentelocaties-tilburg","Gemeentelocaties Tilburg")</f>
        <v>Gemeentelocaties Tilburg</v>
      </c>
      <c r="D33" s="7" t="s">
        <v>17</v>
      </c>
      <c r="E33" s="4" t="s">
        <v>18</v>
      </c>
      <c r="F33" s="2" t="s">
        <v>63</v>
      </c>
      <c r="G33" s="4" t="s">
        <v>53</v>
      </c>
      <c r="H33" s="7" t="s">
        <v>21</v>
      </c>
      <c r="I33" s="4" t="s">
        <v>22</v>
      </c>
      <c r="J33" s="5" t="s">
        <v>23</v>
      </c>
      <c r="K33" s="3" t="s">
        <v>19</v>
      </c>
      <c r="L33" s="7" t="s">
        <v>24</v>
      </c>
      <c r="M33" s="4" t="s">
        <v>25</v>
      </c>
      <c r="N33" s="2" t="s">
        <v>26</v>
      </c>
      <c r="O33" s="4">
        <v>4</v>
      </c>
      <c r="P33" s="2"/>
      <c r="Q33" s="4"/>
    </row>
    <row r="34" spans="1:17" ht="170.5" x14ac:dyDescent="0.25">
      <c r="A34" s="4">
        <v>29</v>
      </c>
      <c r="B34" s="7" t="s">
        <v>16</v>
      </c>
      <c r="C34" s="4" t="str">
        <f>HYPERLINK("http://data.overheid.nl/data/dataset/focuswijken-tilburg","Focuswijken Tilburg")</f>
        <v>Focuswijken Tilburg</v>
      </c>
      <c r="D34" s="7" t="s">
        <v>17</v>
      </c>
      <c r="E34" s="4" t="s">
        <v>18</v>
      </c>
      <c r="F34" s="2" t="s">
        <v>63</v>
      </c>
      <c r="G34" s="4" t="s">
        <v>54</v>
      </c>
      <c r="H34" s="7" t="s">
        <v>21</v>
      </c>
      <c r="I34" s="4" t="s">
        <v>22</v>
      </c>
      <c r="J34" s="5" t="s">
        <v>23</v>
      </c>
      <c r="K34" s="3" t="s">
        <v>19</v>
      </c>
      <c r="L34" s="7" t="s">
        <v>24</v>
      </c>
      <c r="M34" s="4" t="s">
        <v>25</v>
      </c>
      <c r="N34" s="2" t="s">
        <v>26</v>
      </c>
      <c r="O34" s="4">
        <v>4</v>
      </c>
      <c r="P34" s="2"/>
      <c r="Q34" s="4"/>
    </row>
    <row r="35" spans="1:17" ht="155" x14ac:dyDescent="0.25">
      <c r="A35" s="4">
        <v>30</v>
      </c>
      <c r="B35" s="7" t="s">
        <v>16</v>
      </c>
      <c r="C35" s="4" t="str">
        <f>HYPERLINK("http://data.overheid.nl/data/dataset/centrumgebieden-tilburg","Centrumgebieden Tilburg")</f>
        <v>Centrumgebieden Tilburg</v>
      </c>
      <c r="D35" s="7" t="s">
        <v>17</v>
      </c>
      <c r="E35" s="4" t="s">
        <v>18</v>
      </c>
      <c r="F35" s="2" t="s">
        <v>63</v>
      </c>
      <c r="G35" s="4" t="s">
        <v>55</v>
      </c>
      <c r="H35" s="7" t="s">
        <v>21</v>
      </c>
      <c r="I35" s="4" t="s">
        <v>22</v>
      </c>
      <c r="J35" s="5" t="s">
        <v>23</v>
      </c>
      <c r="K35" s="3" t="s">
        <v>19</v>
      </c>
      <c r="L35" s="7" t="s">
        <v>24</v>
      </c>
      <c r="M35" s="4" t="s">
        <v>25</v>
      </c>
      <c r="N35" s="2" t="s">
        <v>26</v>
      </c>
      <c r="O35" s="4">
        <v>4</v>
      </c>
      <c r="P35" s="2"/>
      <c r="Q35" s="4"/>
    </row>
    <row r="36" spans="1:17" ht="170.5" x14ac:dyDescent="0.25">
      <c r="A36" s="4">
        <v>31</v>
      </c>
      <c r="B36" s="7" t="s">
        <v>16</v>
      </c>
      <c r="C36" s="4" t="str">
        <f>HYPERLINK("http://data.overheid.nl/data/dataset/civiele-kunstwerken-tilburg","Civiele kunstwerken Tilburg")</f>
        <v>Civiele kunstwerken Tilburg</v>
      </c>
      <c r="D36" s="7" t="s">
        <v>17</v>
      </c>
      <c r="E36" s="4" t="s">
        <v>18</v>
      </c>
      <c r="F36" s="2" t="s">
        <v>63</v>
      </c>
      <c r="G36" s="4" t="s">
        <v>56</v>
      </c>
      <c r="H36" s="7" t="s">
        <v>21</v>
      </c>
      <c r="I36" s="4" t="s">
        <v>22</v>
      </c>
      <c r="J36" s="5" t="s">
        <v>23</v>
      </c>
      <c r="K36" s="3" t="s">
        <v>19</v>
      </c>
      <c r="L36" s="7" t="s">
        <v>24</v>
      </c>
      <c r="M36" s="4" t="s">
        <v>25</v>
      </c>
      <c r="N36" s="2" t="s">
        <v>26</v>
      </c>
      <c r="O36" s="4">
        <v>4</v>
      </c>
      <c r="P36" s="2"/>
      <c r="Q36" s="4"/>
    </row>
    <row r="37" spans="1:17" ht="139.5" x14ac:dyDescent="0.25">
      <c r="A37" s="4">
        <v>32</v>
      </c>
      <c r="B37" s="7" t="s">
        <v>16</v>
      </c>
      <c r="C37" s="4" t="str">
        <f>HYPERLINK("http://data.overheid.nl/data/dataset/buitengebieden-tilburg","Buitengebieden Tilburg")</f>
        <v>Buitengebieden Tilburg</v>
      </c>
      <c r="D37" s="7" t="s">
        <v>17</v>
      </c>
      <c r="E37" s="4" t="s">
        <v>18</v>
      </c>
      <c r="F37" s="2" t="s">
        <v>63</v>
      </c>
      <c r="G37" s="4" t="s">
        <v>57</v>
      </c>
      <c r="H37" s="7" t="s">
        <v>21</v>
      </c>
      <c r="I37" s="4" t="s">
        <v>22</v>
      </c>
      <c r="J37" s="5" t="s">
        <v>23</v>
      </c>
      <c r="K37" s="3" t="s">
        <v>19</v>
      </c>
      <c r="L37" s="7" t="s">
        <v>24</v>
      </c>
      <c r="M37" s="4" t="s">
        <v>25</v>
      </c>
      <c r="N37" s="2" t="s">
        <v>26</v>
      </c>
      <c r="O37" s="4">
        <v>4</v>
      </c>
      <c r="P37" s="2"/>
      <c r="Q37" s="4"/>
    </row>
    <row r="38" spans="1:17" ht="139.5" x14ac:dyDescent="0.25">
      <c r="A38" s="4">
        <v>33</v>
      </c>
      <c r="B38" s="7" t="s">
        <v>16</v>
      </c>
      <c r="C38" s="4" t="str">
        <f>HYPERLINK("http://data.overheid.nl/data/dataset/bomen-tilburg","Bomen Tilburg")</f>
        <v>Bomen Tilburg</v>
      </c>
      <c r="D38" s="7" t="s">
        <v>17</v>
      </c>
      <c r="E38" s="4" t="s">
        <v>18</v>
      </c>
      <c r="F38" s="2" t="s">
        <v>63</v>
      </c>
      <c r="G38" s="4" t="s">
        <v>58</v>
      </c>
      <c r="H38" s="7" t="s">
        <v>21</v>
      </c>
      <c r="I38" s="4" t="s">
        <v>22</v>
      </c>
      <c r="J38" s="5" t="s">
        <v>23</v>
      </c>
      <c r="K38" s="3" t="s">
        <v>19</v>
      </c>
      <c r="L38" s="7" t="s">
        <v>24</v>
      </c>
      <c r="M38" s="4" t="s">
        <v>25</v>
      </c>
      <c r="N38" s="2" t="s">
        <v>26</v>
      </c>
      <c r="O38" s="4">
        <v>3</v>
      </c>
      <c r="P38" s="2"/>
      <c r="Q38" s="4"/>
    </row>
    <row r="39" spans="1:17" ht="139.5" x14ac:dyDescent="0.25">
      <c r="A39" s="4">
        <v>34</v>
      </c>
      <c r="B39" s="7" t="s">
        <v>16</v>
      </c>
      <c r="C39" s="4" t="str">
        <f>HYPERLINK("http://data.overheid.nl/data/dataset/beschermde-stadsgezichten-tilburg","Beschermde stadsgezichten Tilburg")</f>
        <v>Beschermde stadsgezichten Tilburg</v>
      </c>
      <c r="D39" s="7" t="s">
        <v>17</v>
      </c>
      <c r="E39" s="4" t="s">
        <v>18</v>
      </c>
      <c r="F39" s="2" t="s">
        <v>63</v>
      </c>
      <c r="G39" s="4" t="s">
        <v>59</v>
      </c>
      <c r="H39" s="7" t="s">
        <v>21</v>
      </c>
      <c r="I39" s="4" t="s">
        <v>22</v>
      </c>
      <c r="J39" s="5" t="s">
        <v>23</v>
      </c>
      <c r="K39" s="3" t="s">
        <v>19</v>
      </c>
      <c r="L39" s="7" t="s">
        <v>24</v>
      </c>
      <c r="M39" s="4" t="s">
        <v>25</v>
      </c>
      <c r="N39" s="2" t="s">
        <v>26</v>
      </c>
      <c r="O39" s="4">
        <v>4</v>
      </c>
      <c r="P39" s="2"/>
      <c r="Q39" s="4"/>
    </row>
    <row r="40" spans="1:17" ht="170.5" x14ac:dyDescent="0.25">
      <c r="A40" s="4">
        <v>35</v>
      </c>
      <c r="B40" s="7" t="s">
        <v>16</v>
      </c>
      <c r="C40" s="4" t="str">
        <f>HYPERLINK("http://data.overheid.nl/data/dataset/bebouwde-komgrens-boswet-tilburg","Bebouwde komgrens boswet Tilburg")</f>
        <v>Bebouwde komgrens boswet Tilburg</v>
      </c>
      <c r="D40" s="7" t="s">
        <v>17</v>
      </c>
      <c r="E40" s="4" t="s">
        <v>18</v>
      </c>
      <c r="F40" s="2" t="s">
        <v>63</v>
      </c>
      <c r="G40" s="4" t="s">
        <v>60</v>
      </c>
      <c r="H40" s="7" t="s">
        <v>21</v>
      </c>
      <c r="I40" s="4" t="s">
        <v>22</v>
      </c>
      <c r="J40" s="5" t="s">
        <v>23</v>
      </c>
      <c r="K40" s="3" t="s">
        <v>19</v>
      </c>
      <c r="L40" s="7" t="s">
        <v>24</v>
      </c>
      <c r="M40" s="4" t="s">
        <v>25</v>
      </c>
      <c r="N40" s="2" t="s">
        <v>26</v>
      </c>
      <c r="O40" s="4">
        <v>4</v>
      </c>
      <c r="P40" s="2"/>
      <c r="Q40" s="4"/>
    </row>
    <row r="41" spans="1:17" ht="170.5" x14ac:dyDescent="0.25">
      <c r="A41" s="4">
        <v>36</v>
      </c>
      <c r="B41" s="7" t="s">
        <v>16</v>
      </c>
      <c r="C41" s="4" t="str">
        <f>HYPERLINK("http://data.overheid.nl/data/dataset/bebouwde-komgrens-wegenverkeerswet-tilburg","Bebouwde komgrens wegenverkeerswet Tilburg")</f>
        <v>Bebouwde komgrens wegenverkeerswet Tilburg</v>
      </c>
      <c r="D41" s="7" t="s">
        <v>17</v>
      </c>
      <c r="E41" s="4" t="s">
        <v>18</v>
      </c>
      <c r="F41" s="2" t="s">
        <v>63</v>
      </c>
      <c r="G41" s="4" t="s">
        <v>61</v>
      </c>
      <c r="H41" s="7" t="s">
        <v>21</v>
      </c>
      <c r="I41" s="4" t="s">
        <v>22</v>
      </c>
      <c r="J41" s="5" t="s">
        <v>23</v>
      </c>
      <c r="K41" s="3" t="s">
        <v>19</v>
      </c>
      <c r="L41" s="7" t="s">
        <v>24</v>
      </c>
      <c r="M41" s="4" t="s">
        <v>25</v>
      </c>
      <c r="N41" s="2" t="s">
        <v>26</v>
      </c>
      <c r="O41" s="4">
        <v>4</v>
      </c>
      <c r="P41" s="2"/>
      <c r="Q41" s="4"/>
    </row>
    <row r="42" spans="1:17" ht="139.5" x14ac:dyDescent="0.25">
      <c r="A42" s="4">
        <v>37</v>
      </c>
      <c r="B42" s="7" t="s">
        <v>16</v>
      </c>
      <c r="C42" s="4" t="str">
        <f>HYPERLINK("http://data.overheid.nl/data/dataset/aandachtswijken-tilburg","Aandachtswijken Tilburg")</f>
        <v>Aandachtswijken Tilburg</v>
      </c>
      <c r="D42" s="7" t="s">
        <v>17</v>
      </c>
      <c r="E42" s="4" t="s">
        <v>18</v>
      </c>
      <c r="F42" s="2" t="s">
        <v>63</v>
      </c>
      <c r="G42" s="4" t="s">
        <v>62</v>
      </c>
      <c r="H42" s="7" t="s">
        <v>21</v>
      </c>
      <c r="I42" s="4" t="s">
        <v>22</v>
      </c>
      <c r="J42" s="5" t="s">
        <v>23</v>
      </c>
      <c r="K42" s="3" t="s">
        <v>19</v>
      </c>
      <c r="L42" s="7" t="s">
        <v>24</v>
      </c>
      <c r="M42" s="4" t="s">
        <v>25</v>
      </c>
      <c r="N42" s="2" t="s">
        <v>26</v>
      </c>
      <c r="O42" s="4">
        <v>4</v>
      </c>
      <c r="P42" s="2"/>
      <c r="Q42"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2017-01-19T10:52:17Z</dcterms:created>
  <dcterms:modified xsi:type="dcterms:W3CDTF">2017-06-12T07:43:47Z</dcterms:modified>
</cp:coreProperties>
</file>