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329"/>
  <workbookPr defaultThemeVersion="164011"/>
  <mc:AlternateContent xmlns:mc="http://schemas.openxmlformats.org/markup-compatibility/2006">
    <mc:Choice Requires="x15">
      <x15ac:absPath xmlns:x15ac="http://schemas.microsoft.com/office/spreadsheetml/2010/11/ac" url="D:\Inventarisatie 2017 publiceerbaar\Waterschap\"/>
    </mc:Choice>
  </mc:AlternateContent>
  <bookViews>
    <workbookView xWindow="0" yWindow="0" windowWidth="19200" windowHeight="6950"/>
  </bookViews>
  <sheets>
    <sheet name="data.overheid.nl dataset" sheetId="1" r:id="rId1"/>
  </sheets>
  <definedNames>
    <definedName name="_xlnm.Print_Area" localSheetId="0">#REF!</definedName>
    <definedName name="_xlnm.Sheet_Title" localSheetId="0">"data.overheid.nl dataset"</definedName>
  </definedNames>
  <calcPr calcId="171027"/>
</workbook>
</file>

<file path=xl/calcChain.xml><?xml version="1.0" encoding="utf-8"?>
<calcChain xmlns="http://schemas.openxmlformats.org/spreadsheetml/2006/main">
  <c r="C6" i="1" l="1"/>
  <c r="C7" i="1"/>
  <c r="C8" i="1"/>
  <c r="C9" i="1"/>
  <c r="C10" i="1"/>
  <c r="C11" i="1"/>
  <c r="C12" i="1"/>
  <c r="C13" i="1"/>
  <c r="C14" i="1"/>
  <c r="C15" i="1"/>
  <c r="C16" i="1"/>
  <c r="C17" i="1"/>
  <c r="C18" i="1"/>
  <c r="C19" i="1"/>
  <c r="C20" i="1"/>
  <c r="C21" i="1"/>
  <c r="C22" i="1"/>
</calcChain>
</file>

<file path=xl/sharedStrings.xml><?xml version="1.0" encoding="utf-8"?>
<sst xmlns="http://schemas.openxmlformats.org/spreadsheetml/2006/main" count="242" uniqueCount="49">
  <si>
    <t>Nr</t>
  </si>
  <si>
    <t>Catalogus</t>
  </si>
  <si>
    <t>Naam dataset</t>
  </si>
  <si>
    <t>Data-eigenaar</t>
  </si>
  <si>
    <t>Email contact</t>
  </si>
  <si>
    <t>Valt onder</t>
  </si>
  <si>
    <t>Omschrijving</t>
  </si>
  <si>
    <t>Licentie</t>
  </si>
  <si>
    <t>Taal</t>
  </si>
  <si>
    <t>Linkcheckerstatus</t>
  </si>
  <si>
    <t>Ontbrekende verplichte velden</t>
  </si>
  <si>
    <t>Status dataset</t>
  </si>
  <si>
    <t>High value dataset</t>
  </si>
  <si>
    <t>Updatedatum</t>
  </si>
  <si>
    <t>Ok/Niet Ok</t>
  </si>
  <si>
    <t>Toelichting</t>
  </si>
  <si>
    <t>Nationaal Georegister</t>
  </si>
  <si>
    <t>Het Waterschapshuis</t>
  </si>
  <si>
    <t>inspire@hetwaterschapshuis.nl</t>
  </si>
  <si>
    <t/>
  </si>
  <si>
    <t>Deze dataset bevat gegevens van alle waterschappen over rioolwaterzuiveringsinstallaties, rioolgemalen en slibverwerkingsinstallaties. Deze objecten zijn in het kader van INSPIRE aangemerkt als milieumanagementfaciliteit. Dit samengestelde object is onderdeel van het Annex III thema Nutsdiensten en overheidsdiensten.
Bron: www.aquo.nl 14 november 2011</t>
  </si>
  <si>
    <t>Publiek Domein</t>
  </si>
  <si>
    <t>nl-NL</t>
  </si>
  <si>
    <t>groen</t>
  </si>
  <si>
    <t>beschikbaar</t>
  </si>
  <si>
    <t>Nee</t>
  </si>
  <si>
    <t>2017-01-18</t>
  </si>
  <si>
    <t>De dataset geeft informatie over de waterschapsgrenzen.
Waterschapsgrens: Grens van het grondgebied onder het bestuur van een waterschap. Bron: AquoLex v11 (afgeleid) www.aquo.nl</t>
  </si>
  <si>
    <t>Het bestand geeft van ieder waterschap informatie over schutsluizen.
Schutsluis: Een aan weerszijden afsluitbaar kunstwerk waarin door aanpassing van het waterpeil, schepen van het ene op het andere niveau worden gebracht.
Bron: www.aquo.nl 14 november 2011</t>
  </si>
  <si>
    <t>Het bestand geeft van ieder waterschap informatie over aquaducten.
Aquaduct: Een kunstwerk waarmee een waterloop in een open constructie over een weg of andere waterloop wordt gevoerd
Bron: www.aquo.nl 14 november 2011</t>
  </si>
  <si>
    <t>Het bestand geeft van ieder waterschap informatie over inlaat sluizen, schuiven, spuisluizen en uitwateringssluizen.
Inlaat sluis: Doorlaatsluis die dient voor aanvoer van water.
Schuif: Sluiting om hevels, sifons en doorlaatwerken te modelleren, die regelbaar zijn door de aanwezigheid van een of meer van dit soort sluitingen. Schuivend blad om iets af te sluiten.
Spuisluis: Een sluis die tot doel heeft een aansluitende vaarweg of haven op diepte te houden, door het opwekken van een plotselinge krachtige waterstroming.
Uitwateringssluis: Doorlaatsluis die dient voor afvoer van overtollig water.
Bron: www.aquo.nl 14 november 2011</t>
  </si>
  <si>
    <t>Het bestand geeft van ieder waterschap informatie over waterlopen.
Waterloop: Een langgerekte verlaging in het terrein van natuurlijke of kunstmatige oorsprong die permanent of periodiek stromend water bevat.
Bron: www.aquo.nl 14 november 2011</t>
  </si>
  <si>
    <t>Het bestand geeft van ieder waterschap informatie over stuwen.Stuw: Vaste of beweegbare constructie die dient om het peil bovenstrooms van de constructie te verhogen c.q. te regelen.
Bron: www.aquo.nl 14 november 2011</t>
  </si>
  <si>
    <t>Het bestand geeft van ieder waterschap informatie over sifons.
Sifon: Kokervormige constructie met een verlaagd middengedeelte dat geheel met water is gevuld en die twee waterlopen met elkaar verbindt.
Bron: www.aquo.nl 14 november 2011</t>
  </si>
  <si>
    <t>Het bestand geeft van ieder waterschap informatie over duikers.
Duiker: Een kokervormige constructie met als doel de wederzijdse verbinding tussen oppervlaktewater te waarborgen, waarbij in principe de bodem van de waterloop, in tegenstelling tot die van de brug, wordt onderbroken
Bron: www.aquo.nl 14 november 2011</t>
  </si>
  <si>
    <t>Het bestand geeft van ieder waterschap informatie over dammen en stuwen.
Dam: In en dwars over een water opgeworpen aarden wal die dient om het water te keren, te leiden of te verdelen (in tegenstelling tot dijk: die langs het water ligt).
Stuw: Vaste of beweegbare constructie die dient om het peil bovenstrooms van de constructie te verhogen c.q. te regelen.
Bron: www.aquo.nl 14 november 2011</t>
  </si>
  <si>
    <t>Het bestand geeft van ieder waterschap informatie over bruggen.
Brug: Civielkundige constructie die doorgang verschaft voor voetgangers, dieren, voertuigen en diensten boven obstakels of tussen twee punten op een hoogte boven de grond.
Bron: www.aquo.nl 14 november 2011</t>
  </si>
  <si>
    <t>Deze INSPIRE dataset bevat gegevens over de mantelbuizen van het afvalwaternetwerk en het elektriciteitsnetwerk, en is gebaseerd op gegevens van alle waterschappen in Nederland. De dataset wordt gepubliceerd in het kader van INSPIRE en valt onder annex III, thema 6: nutsdiensten en overheidsdiensten.
Mantelbuis: beschermingsbuis 
Bron: www.aquo.nl 14 november 2011</t>
  </si>
  <si>
    <t>Deze INSPIRE dataset bevat gegevens over de mangaten van het afvalwaternetwerk en het elektriciteitsnetwerk, en is gebaseerd op gegevens van alle waterschappen in Nederland. De dataset valt onder INSPIRE annex III, thema 6: nutsdiensten en overheidsdiensten.
Mangat: opening, net groot genoeg om een man door te laten, met een wegneembaar deksel. 
Bron: www.aquo.nl 14 november 2011</t>
  </si>
  <si>
    <t>Deze INSPIRE dataset bevat gegevens over de kabels van het elektriciteitsnetwerk, en is gebaseerd op gegevens van alle waterschappen in Nederland. De dataset valt onder INSPIRE annex III, thema 6: nutsdiensten en overheidsdiensten.
Elektriciteitskabel: kabel bestemd voor de voortgeleiding van elektriciteit. 
Bron: www.aquo.nl 14 november 2011</t>
  </si>
  <si>
    <t>Deze INSPIRE dataset bevat gegevens over de leidingen van het afvalwaternetwerk, en is gebaseerd op gegevens van alle waterschappen in Nederland. De dataset valt onder INSPIRE annex III, thema 6: nutsdiensten en overheidsdiensten.
Leiding: buis of samenstel van buizen waardoor een stof (vast, vloeibaar of gas) verpompt wordt of stroomt. 
Bron: www.aquo.nl 14 november 2011</t>
  </si>
  <si>
    <t>Het bestand geeft van ieder waterschap informatie over de deelstroomgebieden.
Deelstroomgebied: Het gebied vanwaar al het over het oppervlak lopende water een reeks stromen, rivieren en eventueel meren volgt, tot een bepaald punt in een stroom (gewoonlijk een meer of een samenvloeiing van rivieren).
Bron: www.aquo.nl 14 november 2011</t>
  </si>
  <si>
    <t>Het bestand geeft van ieder waterschap informatie over waterkeringen.
Waterkering: Een waterkerende en/of scheidende, kunstmatige of natuurlijke hoogte of hooggelegen gronden inclusief de daarin aanwezige waterkerende elementen.
Bron: www.aquo.nl 14 november 2011</t>
  </si>
  <si>
    <t>Waterschap</t>
  </si>
  <si>
    <t>Aantal databronnen</t>
  </si>
  <si>
    <t>Inventarisatie sheet DATA.OVERHEID.NL</t>
  </si>
  <si>
    <t xml:space="preserve">Inventariserende organisatie: </t>
  </si>
  <si>
    <t xml:space="preserve">Contactpersoon organisatie: </t>
  </si>
  <si>
    <t xml:space="preserve">Datum: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</si>
</sst>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font>
      <sz val="10"/>
      <color indexed="8"/>
      <name val="Sans"/>
    </font>
    <font>
      <b/>
      <sz val="14"/>
      <color indexed="9"/>
      <name val="Calibri"/>
    </font>
    <font>
      <sz val="12"/>
      <color indexed="8"/>
      <name val="Calibri"/>
    </font>
    <font>
      <b/>
      <sz val="18"/>
      <color theme="1"/>
      <name val="Calibri"/>
      <family val="2"/>
      <scheme val="minor"/>
    </font>
  </fonts>
  <fills count="8">
    <fill>
      <patternFill patternType="none"/>
    </fill>
    <fill>
      <patternFill patternType="gray125"/>
    </fill>
    <fill>
      <patternFill patternType="solid">
        <fgColor indexed="63"/>
        <bgColor indexed="62"/>
      </patternFill>
    </fill>
    <fill>
      <patternFill patternType="solid">
        <fgColor indexed="9"/>
        <bgColor indexed="8"/>
      </patternFill>
    </fill>
    <fill>
      <patternFill patternType="solid">
        <fgColor indexed="61"/>
        <bgColor indexed="62"/>
      </patternFill>
    </fill>
    <fill>
      <patternFill patternType="solid">
        <fgColor indexed="21"/>
        <bgColor indexed="21"/>
      </patternFill>
    </fill>
    <fill>
      <patternFill patternType="solid">
        <fgColor theme="2"/>
        <bgColor indexed="64"/>
      </patternFill>
    </fill>
    <fill>
      <patternFill patternType="solid">
        <fgColor theme="2"/>
        <bgColor indexed="8"/>
      </patternFill>
    </fill>
  </fills>
  <borders count="3">
    <border>
      <left/>
      <right/>
      <top/>
      <bottom/>
      <diagonal/>
    </border>
    <border>
      <left/>
      <right style="thin">
        <color indexed="8"/>
      </right>
      <top/>
      <bottom style="thin">
        <color indexed="8"/>
      </bottom>
      <diagonal/>
    </border>
    <border>
      <left/>
      <right/>
      <top/>
      <bottom style="thin">
        <color indexed="8"/>
      </bottom>
      <diagonal/>
    </border>
  </borders>
  <cellStyleXfs count="1">
    <xf numFmtId="0" fontId="0" fillId="0" borderId="0"/>
  </cellStyleXfs>
  <cellXfs count="15">
    <xf numFmtId="0" fontId="0" fillId="0" borderId="0" xfId="0"/>
    <xf numFmtId="0" fontId="0" fillId="0" borderId="0" xfId="0" applyNumberFormat="1" applyFont="1" applyFill="1" applyBorder="1" applyAlignment="1" applyProtection="1"/>
    <xf numFmtId="0" fontId="2" fillId="2" borderId="1" xfId="0" quotePrefix="1" applyNumberFormat="1" applyFont="1" applyFill="1" applyBorder="1" applyAlignment="1" applyProtection="1">
      <alignment horizontal="left" vertical="top" wrapText="1"/>
    </xf>
    <xf numFmtId="0" fontId="2" fillId="3" borderId="1" xfId="0" quotePrefix="1" applyNumberFormat="1" applyFont="1" applyFill="1" applyBorder="1" applyAlignment="1" applyProtection="1">
      <alignment horizontal="left" vertical="top" wrapText="1"/>
    </xf>
    <xf numFmtId="0" fontId="2" fillId="4" borderId="1" xfId="0" applyNumberFormat="1" applyFont="1" applyFill="1" applyBorder="1" applyAlignment="1" applyProtection="1">
      <alignment horizontal="left" vertical="top" wrapText="1"/>
    </xf>
    <xf numFmtId="0" fontId="2" fillId="2" borderId="1" xfId="0" applyNumberFormat="1" applyFont="1" applyFill="1" applyBorder="1" applyAlignment="1" applyProtection="1">
      <alignment horizontal="left" vertical="top" wrapText="1"/>
    </xf>
    <xf numFmtId="0" fontId="2" fillId="3" borderId="1" xfId="0" applyNumberFormat="1" applyFont="1" applyFill="1" applyBorder="1" applyAlignment="1" applyProtection="1">
      <alignment horizontal="left" vertical="top" wrapText="1"/>
    </xf>
    <xf numFmtId="0" fontId="1" fillId="5" borderId="2" xfId="0" applyNumberFormat="1" applyFont="1" applyFill="1" applyBorder="1" applyAlignment="1" applyProtection="1">
      <alignment horizontal="left" vertical="top" wrapText="1"/>
    </xf>
    <xf numFmtId="0" fontId="3" fillId="6" borderId="0" xfId="0" applyFont="1" applyFill="1" applyAlignment="1"/>
    <xf numFmtId="0" fontId="0" fillId="7" borderId="0" xfId="0" applyNumberFormat="1" applyFont="1" applyFill="1" applyBorder="1" applyAlignment="1" applyProtection="1">
      <alignment horizontal="left" vertical="top" wrapText="1"/>
    </xf>
    <xf numFmtId="0" fontId="0" fillId="7" borderId="0" xfId="0" applyNumberFormat="1" applyFill="1" applyBorder="1" applyAlignment="1" applyProtection="1">
      <alignment horizontal="left" vertical="top" wrapText="1"/>
    </xf>
    <xf numFmtId="14" fontId="0" fillId="6" borderId="0" xfId="0" applyNumberFormat="1" applyFill="1" applyBorder="1" applyAlignment="1">
      <alignment horizontal="left" vertical="top"/>
    </xf>
    <xf numFmtId="0" fontId="0" fillId="6" borderId="0" xfId="0" applyFill="1" applyAlignment="1">
      <alignment horizontal="left" vertical="top"/>
    </xf>
    <xf numFmtId="0" fontId="0" fillId="6" borderId="0" xfId="0" applyFill="1" applyBorder="1" applyAlignment="1">
      <alignment horizontal="left" vertical="top"/>
    </xf>
    <xf numFmtId="0" fontId="0" fillId="0" borderId="0" xfId="0" applyNumberFormat="1" applyFont="1" applyFill="1" applyBorder="1" applyAlignment="1" applyProtection="1">
      <alignment horizontal="left" vertical="top"/>
    </xf>
  </cellXfs>
  <cellStyles count="1">
    <cellStyle name="Standaard"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C7C7C7"/>
      <rgbColor rgb="0000FC00"/>
      <rgbColor rgb="00009080"/>
      <rgbColor rgb="00EEEEEE"/>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tabSelected="1" zoomScale="80" zoomScaleNormal="80" zoomScaleSheetLayoutView="1" workbookViewId="0"/>
  </sheetViews>
  <sheetFormatPr defaultColWidth="11.453125" defaultRowHeight="12.5"/>
  <cols>
    <col min="1" max="1" width="3.81640625" style="1" bestFit="1" customWidth="1"/>
    <col min="2" max="2" width="21.81640625" style="1" bestFit="1" customWidth="1"/>
    <col min="3" max="3" width="45.54296875" style="1" bestFit="1" customWidth="1"/>
    <col min="4" max="4" width="25.1796875" style="1" bestFit="1" customWidth="1"/>
    <col min="5" max="5" width="30.81640625" style="1" bestFit="1" customWidth="1"/>
    <col min="6" max="6" width="13.1796875" style="1" bestFit="1" customWidth="1"/>
    <col min="7" max="7" width="91.26953125" style="1" bestFit="1" customWidth="1"/>
    <col min="8" max="8" width="15.1796875" style="1" bestFit="1" customWidth="1"/>
    <col min="9" max="9" width="6.54296875" style="1" bestFit="1" customWidth="1"/>
    <col min="10" max="10" width="22.1796875" style="1" bestFit="1" customWidth="1"/>
    <col min="11" max="11" width="37.7265625" style="1" bestFit="1" customWidth="1"/>
    <col min="12" max="12" width="17.81640625" style="1" bestFit="1" customWidth="1"/>
    <col min="13" max="13" width="22.7265625" style="1" bestFit="1" customWidth="1"/>
    <col min="14" max="14" width="17" style="1" bestFit="1" customWidth="1"/>
    <col min="15" max="15" width="14.54296875" style="1" bestFit="1" customWidth="1"/>
    <col min="16" max="16" width="14.453125" style="1" bestFit="1" customWidth="1"/>
    <col min="17" max="17" width="14" style="1" bestFit="1" customWidth="1"/>
    <col min="18" max="16384" width="11.453125" style="1"/>
  </cols>
  <sheetData>
    <row r="1" spans="1:17" ht="23.5">
      <c r="A1" s="8" t="s">
        <v>45</v>
      </c>
      <c r="B1" s="9"/>
      <c r="C1" s="9"/>
      <c r="D1" s="9"/>
      <c r="E1" s="9"/>
      <c r="F1" s="9"/>
      <c r="G1" s="9"/>
      <c r="H1" s="9"/>
      <c r="I1" s="9"/>
      <c r="J1" s="9"/>
      <c r="K1" s="9"/>
      <c r="L1" s="9"/>
      <c r="M1" s="9"/>
      <c r="N1" s="9"/>
      <c r="O1" s="9"/>
      <c r="P1" s="9"/>
      <c r="Q1" s="9"/>
    </row>
    <row r="2" spans="1:17">
      <c r="A2" s="9"/>
      <c r="B2" s="9"/>
      <c r="C2" s="9"/>
      <c r="D2" s="9"/>
      <c r="E2" s="9"/>
      <c r="F2" s="9"/>
      <c r="G2" s="9"/>
      <c r="H2" s="9"/>
      <c r="I2" s="9"/>
      <c r="J2" s="9"/>
      <c r="K2" s="9"/>
      <c r="L2" s="9"/>
      <c r="M2" s="9"/>
      <c r="N2" s="9"/>
      <c r="O2" s="9"/>
      <c r="P2" s="9"/>
      <c r="Q2" s="9"/>
    </row>
    <row r="3" spans="1:17" s="14" customFormat="1">
      <c r="A3" s="12" t="s">
        <v>46</v>
      </c>
      <c r="B3" s="13"/>
      <c r="C3" s="10"/>
      <c r="D3" s="13" t="s">
        <v>47</v>
      </c>
      <c r="E3" s="10"/>
      <c r="F3" s="12" t="s">
        <v>48</v>
      </c>
      <c r="G3" s="11"/>
      <c r="H3" s="12"/>
      <c r="I3" s="9"/>
      <c r="J3" s="9"/>
      <c r="K3" s="9"/>
      <c r="L3" s="9"/>
      <c r="M3" s="9"/>
      <c r="N3" s="9"/>
      <c r="O3" s="9"/>
      <c r="P3" s="9"/>
      <c r="Q3" s="9"/>
    </row>
    <row r="4" spans="1:17">
      <c r="A4" s="9"/>
      <c r="B4" s="9"/>
      <c r="C4" s="9"/>
      <c r="D4" s="9"/>
      <c r="E4" s="9"/>
      <c r="F4" s="9"/>
      <c r="G4" s="9"/>
      <c r="H4" s="9"/>
      <c r="I4" s="9"/>
      <c r="J4" s="9"/>
      <c r="K4" s="9"/>
      <c r="L4" s="9"/>
      <c r="M4" s="9"/>
      <c r="N4" s="9"/>
      <c r="O4" s="9"/>
      <c r="P4" s="9"/>
      <c r="Q4" s="9"/>
    </row>
    <row r="5" spans="1:17" ht="55.5">
      <c r="A5" s="7" t="s">
        <v>0</v>
      </c>
      <c r="B5" s="7" t="s">
        <v>1</v>
      </c>
      <c r="C5" s="7" t="s">
        <v>2</v>
      </c>
      <c r="D5" s="7" t="s">
        <v>3</v>
      </c>
      <c r="E5" s="7" t="s">
        <v>4</v>
      </c>
      <c r="F5" s="7" t="s">
        <v>5</v>
      </c>
      <c r="G5" s="7" t="s">
        <v>6</v>
      </c>
      <c r="H5" s="7" t="s">
        <v>7</v>
      </c>
      <c r="I5" s="7" t="s">
        <v>8</v>
      </c>
      <c r="J5" s="7" t="s">
        <v>9</v>
      </c>
      <c r="K5" s="7" t="s">
        <v>10</v>
      </c>
      <c r="L5" s="7" t="s">
        <v>11</v>
      </c>
      <c r="M5" s="7" t="s">
        <v>12</v>
      </c>
      <c r="N5" s="7" t="s">
        <v>13</v>
      </c>
      <c r="O5" s="7" t="s">
        <v>44</v>
      </c>
      <c r="P5" s="7" t="s">
        <v>14</v>
      </c>
      <c r="Q5" s="7" t="s">
        <v>15</v>
      </c>
    </row>
    <row r="6" spans="1:17" ht="77.5">
      <c r="A6" s="6">
        <v>1</v>
      </c>
      <c r="B6" s="5" t="s">
        <v>16</v>
      </c>
      <c r="C6" s="6" t="str">
        <f>HYPERLINK("http://data.overheid.nl/data/dataset/milieumanagementfaciliteit","Milieumanagementfaciliteit")</f>
        <v>Milieumanagementfaciliteit</v>
      </c>
      <c r="D6" s="5" t="s">
        <v>17</v>
      </c>
      <c r="E6" s="6" t="s">
        <v>18</v>
      </c>
      <c r="F6" s="2" t="s">
        <v>43</v>
      </c>
      <c r="G6" s="6" t="s">
        <v>20</v>
      </c>
      <c r="H6" s="5" t="s">
        <v>21</v>
      </c>
      <c r="I6" s="6" t="s">
        <v>22</v>
      </c>
      <c r="J6" s="4" t="s">
        <v>23</v>
      </c>
      <c r="K6" s="3" t="s">
        <v>19</v>
      </c>
      <c r="L6" s="5" t="s">
        <v>24</v>
      </c>
      <c r="M6" s="6" t="s">
        <v>25</v>
      </c>
      <c r="N6" s="2" t="s">
        <v>26</v>
      </c>
      <c r="O6" s="6">
        <v>2</v>
      </c>
      <c r="P6" s="2" t="s">
        <v>19</v>
      </c>
      <c r="Q6" s="6"/>
    </row>
    <row r="7" spans="1:17" ht="46.5">
      <c r="A7" s="6">
        <v>2</v>
      </c>
      <c r="B7" s="5" t="s">
        <v>16</v>
      </c>
      <c r="C7" s="6" t="str">
        <f>HYPERLINK("http://data.overheid.nl/data/dataset/waterschapsgrenzen-01","Waterschapsgrenzen")</f>
        <v>Waterschapsgrenzen</v>
      </c>
      <c r="D7" s="5" t="s">
        <v>17</v>
      </c>
      <c r="E7" s="6" t="s">
        <v>18</v>
      </c>
      <c r="F7" s="2" t="s">
        <v>43</v>
      </c>
      <c r="G7" s="6" t="s">
        <v>27</v>
      </c>
      <c r="H7" s="5" t="s">
        <v>21</v>
      </c>
      <c r="I7" s="6" t="s">
        <v>22</v>
      </c>
      <c r="J7" s="4" t="s">
        <v>23</v>
      </c>
      <c r="K7" s="3" t="s">
        <v>19</v>
      </c>
      <c r="L7" s="5" t="s">
        <v>24</v>
      </c>
      <c r="M7" s="6" t="s">
        <v>25</v>
      </c>
      <c r="N7" s="2" t="s">
        <v>26</v>
      </c>
      <c r="O7" s="6">
        <v>2</v>
      </c>
      <c r="P7" s="2" t="s">
        <v>19</v>
      </c>
      <c r="Q7" s="6"/>
    </row>
    <row r="8" spans="1:17" ht="93">
      <c r="A8" s="6">
        <v>3</v>
      </c>
      <c r="B8" s="5" t="s">
        <v>16</v>
      </c>
      <c r="C8" s="6" t="str">
        <f>HYPERLINK("http://data.overheid.nl/data/dataset/schutsluis","Schutsluis")</f>
        <v>Schutsluis</v>
      </c>
      <c r="D8" s="5" t="s">
        <v>17</v>
      </c>
      <c r="E8" s="6" t="s">
        <v>18</v>
      </c>
      <c r="F8" s="2" t="s">
        <v>43</v>
      </c>
      <c r="G8" s="6" t="s">
        <v>28</v>
      </c>
      <c r="H8" s="5" t="s">
        <v>21</v>
      </c>
      <c r="I8" s="6" t="s">
        <v>22</v>
      </c>
      <c r="J8" s="4" t="s">
        <v>23</v>
      </c>
      <c r="K8" s="3" t="s">
        <v>19</v>
      </c>
      <c r="L8" s="5" t="s">
        <v>24</v>
      </c>
      <c r="M8" s="6" t="s">
        <v>25</v>
      </c>
      <c r="N8" s="2" t="s">
        <v>26</v>
      </c>
      <c r="O8" s="6">
        <v>2</v>
      </c>
      <c r="P8" s="2" t="s">
        <v>19</v>
      </c>
      <c r="Q8" s="6"/>
    </row>
    <row r="9" spans="1:17" ht="93">
      <c r="A9" s="6">
        <v>4</v>
      </c>
      <c r="B9" s="5" t="s">
        <v>16</v>
      </c>
      <c r="C9" s="6" t="str">
        <f>HYPERLINK("http://data.overheid.nl/data/dataset/aquaduct","Aquaduct")</f>
        <v>Aquaduct</v>
      </c>
      <c r="D9" s="5" t="s">
        <v>17</v>
      </c>
      <c r="E9" s="6" t="s">
        <v>18</v>
      </c>
      <c r="F9" s="2" t="s">
        <v>43</v>
      </c>
      <c r="G9" s="6" t="s">
        <v>29</v>
      </c>
      <c r="H9" s="5" t="s">
        <v>21</v>
      </c>
      <c r="I9" s="6" t="s">
        <v>22</v>
      </c>
      <c r="J9" s="4" t="s">
        <v>23</v>
      </c>
      <c r="K9" s="3" t="s">
        <v>19</v>
      </c>
      <c r="L9" s="5" t="s">
        <v>24</v>
      </c>
      <c r="M9" s="6" t="s">
        <v>25</v>
      </c>
      <c r="N9" s="2" t="s">
        <v>26</v>
      </c>
      <c r="O9" s="6">
        <v>2</v>
      </c>
      <c r="P9" s="2" t="s">
        <v>19</v>
      </c>
      <c r="Q9" s="6"/>
    </row>
    <row r="10" spans="1:17" ht="217">
      <c r="A10" s="6">
        <v>5</v>
      </c>
      <c r="B10" s="5" t="s">
        <v>16</v>
      </c>
      <c r="C10" s="6" t="str">
        <f>HYPERLINK("http://data.overheid.nl/data/dataset/inlaat-sluis-schuif-spuisluis-uitwateringssluis","Inlaat sluis, Schuif, Spuisluis, Uitwateringssluis")</f>
        <v>Inlaat sluis, Schuif, Spuisluis, Uitwateringssluis</v>
      </c>
      <c r="D10" s="5" t="s">
        <v>17</v>
      </c>
      <c r="E10" s="6" t="s">
        <v>18</v>
      </c>
      <c r="F10" s="2" t="s">
        <v>43</v>
      </c>
      <c r="G10" s="6" t="s">
        <v>30</v>
      </c>
      <c r="H10" s="5" t="s">
        <v>21</v>
      </c>
      <c r="I10" s="6" t="s">
        <v>22</v>
      </c>
      <c r="J10" s="4" t="s">
        <v>23</v>
      </c>
      <c r="K10" s="3" t="s">
        <v>19</v>
      </c>
      <c r="L10" s="5" t="s">
        <v>24</v>
      </c>
      <c r="M10" s="6" t="s">
        <v>25</v>
      </c>
      <c r="N10" s="2" t="s">
        <v>26</v>
      </c>
      <c r="O10" s="6">
        <v>2</v>
      </c>
      <c r="P10" s="2" t="s">
        <v>19</v>
      </c>
      <c r="Q10" s="6"/>
    </row>
    <row r="11" spans="1:17" ht="93">
      <c r="A11" s="6">
        <v>6</v>
      </c>
      <c r="B11" s="5" t="s">
        <v>16</v>
      </c>
      <c r="C11" s="6" t="str">
        <f>HYPERLINK("http://data.overheid.nl/data/dataset/waterloop","Waterloop")</f>
        <v>Waterloop</v>
      </c>
      <c r="D11" s="5" t="s">
        <v>17</v>
      </c>
      <c r="E11" s="6" t="s">
        <v>18</v>
      </c>
      <c r="F11" s="2" t="s">
        <v>43</v>
      </c>
      <c r="G11" s="6" t="s">
        <v>31</v>
      </c>
      <c r="H11" s="5" t="s">
        <v>21</v>
      </c>
      <c r="I11" s="6" t="s">
        <v>22</v>
      </c>
      <c r="J11" s="4" t="s">
        <v>23</v>
      </c>
      <c r="K11" s="3" t="s">
        <v>19</v>
      </c>
      <c r="L11" s="5" t="s">
        <v>24</v>
      </c>
      <c r="M11" s="6" t="s">
        <v>25</v>
      </c>
      <c r="N11" s="2" t="s">
        <v>26</v>
      </c>
      <c r="O11" s="6">
        <v>2</v>
      </c>
      <c r="P11" s="2" t="s">
        <v>19</v>
      </c>
      <c r="Q11" s="6"/>
    </row>
    <row r="12" spans="1:17" ht="62">
      <c r="A12" s="6">
        <v>7</v>
      </c>
      <c r="B12" s="5" t="s">
        <v>16</v>
      </c>
      <c r="C12" s="6" t="str">
        <f>HYPERLINK("http://data.overheid.nl/data/dataset/stuw","Stuw")</f>
        <v>Stuw</v>
      </c>
      <c r="D12" s="5" t="s">
        <v>17</v>
      </c>
      <c r="E12" s="6" t="s">
        <v>18</v>
      </c>
      <c r="F12" s="2" t="s">
        <v>43</v>
      </c>
      <c r="G12" s="6" t="s">
        <v>32</v>
      </c>
      <c r="H12" s="5" t="s">
        <v>21</v>
      </c>
      <c r="I12" s="6" t="s">
        <v>22</v>
      </c>
      <c r="J12" s="4" t="s">
        <v>23</v>
      </c>
      <c r="K12" s="3" t="s">
        <v>19</v>
      </c>
      <c r="L12" s="5" t="s">
        <v>24</v>
      </c>
      <c r="M12" s="6" t="s">
        <v>25</v>
      </c>
      <c r="N12" s="2" t="s">
        <v>26</v>
      </c>
      <c r="O12" s="6">
        <v>2</v>
      </c>
      <c r="P12" s="2" t="s">
        <v>19</v>
      </c>
      <c r="Q12" s="6"/>
    </row>
    <row r="13" spans="1:17" ht="93">
      <c r="A13" s="6">
        <v>8</v>
      </c>
      <c r="B13" s="5" t="s">
        <v>16</v>
      </c>
      <c r="C13" s="6" t="str">
        <f>HYPERLINK("http://data.overheid.nl/data/dataset/sifon","Sifon")</f>
        <v>Sifon</v>
      </c>
      <c r="D13" s="5" t="s">
        <v>17</v>
      </c>
      <c r="E13" s="6" t="s">
        <v>18</v>
      </c>
      <c r="F13" s="2" t="s">
        <v>43</v>
      </c>
      <c r="G13" s="6" t="s">
        <v>33</v>
      </c>
      <c r="H13" s="5" t="s">
        <v>21</v>
      </c>
      <c r="I13" s="6" t="s">
        <v>22</v>
      </c>
      <c r="J13" s="4" t="s">
        <v>23</v>
      </c>
      <c r="K13" s="3" t="s">
        <v>19</v>
      </c>
      <c r="L13" s="5" t="s">
        <v>24</v>
      </c>
      <c r="M13" s="6" t="s">
        <v>25</v>
      </c>
      <c r="N13" s="2" t="s">
        <v>26</v>
      </c>
      <c r="O13" s="6">
        <v>2</v>
      </c>
      <c r="P13" s="2" t="s">
        <v>19</v>
      </c>
      <c r="Q13" s="6"/>
    </row>
    <row r="14" spans="1:17" ht="139.5">
      <c r="A14" s="6">
        <v>9</v>
      </c>
      <c r="B14" s="5" t="s">
        <v>16</v>
      </c>
      <c r="C14" s="6" t="str">
        <f>HYPERLINK("http://data.overheid.nl/data/dataset/duiker","Duiker")</f>
        <v>Duiker</v>
      </c>
      <c r="D14" s="5" t="s">
        <v>17</v>
      </c>
      <c r="E14" s="6" t="s">
        <v>18</v>
      </c>
      <c r="F14" s="2" t="s">
        <v>43</v>
      </c>
      <c r="G14" s="6" t="s">
        <v>34</v>
      </c>
      <c r="H14" s="5" t="s">
        <v>21</v>
      </c>
      <c r="I14" s="6" t="s">
        <v>22</v>
      </c>
      <c r="J14" s="4" t="s">
        <v>23</v>
      </c>
      <c r="K14" s="3" t="s">
        <v>19</v>
      </c>
      <c r="L14" s="5" t="s">
        <v>24</v>
      </c>
      <c r="M14" s="6" t="s">
        <v>25</v>
      </c>
      <c r="N14" s="2" t="s">
        <v>26</v>
      </c>
      <c r="O14" s="6">
        <v>2</v>
      </c>
      <c r="P14" s="2" t="s">
        <v>19</v>
      </c>
      <c r="Q14" s="6"/>
    </row>
    <row r="15" spans="1:17" ht="155">
      <c r="A15" s="6">
        <v>10</v>
      </c>
      <c r="B15" s="5" t="s">
        <v>16</v>
      </c>
      <c r="C15" s="6" t="str">
        <f>HYPERLINK("http://data.overheid.nl/data/dataset/dam-stuw","Dam, Stuw")</f>
        <v>Dam, Stuw</v>
      </c>
      <c r="D15" s="5" t="s">
        <v>17</v>
      </c>
      <c r="E15" s="6" t="s">
        <v>18</v>
      </c>
      <c r="F15" s="2" t="s">
        <v>43</v>
      </c>
      <c r="G15" s="6" t="s">
        <v>35</v>
      </c>
      <c r="H15" s="5" t="s">
        <v>21</v>
      </c>
      <c r="I15" s="6" t="s">
        <v>22</v>
      </c>
      <c r="J15" s="4" t="s">
        <v>23</v>
      </c>
      <c r="K15" s="3" t="s">
        <v>19</v>
      </c>
      <c r="L15" s="5" t="s">
        <v>24</v>
      </c>
      <c r="M15" s="6" t="s">
        <v>25</v>
      </c>
      <c r="N15" s="2" t="s">
        <v>26</v>
      </c>
      <c r="O15" s="6">
        <v>2</v>
      </c>
      <c r="P15" s="2" t="s">
        <v>19</v>
      </c>
      <c r="Q15" s="6"/>
    </row>
    <row r="16" spans="1:17" ht="93">
      <c r="A16" s="6">
        <v>11</v>
      </c>
      <c r="B16" s="5" t="s">
        <v>16</v>
      </c>
      <c r="C16" s="6" t="str">
        <f>HYPERLINK("http://data.overheid.nl/data/dataset/brug","Brug")</f>
        <v>Brug</v>
      </c>
      <c r="D16" s="5" t="s">
        <v>17</v>
      </c>
      <c r="E16" s="6" t="s">
        <v>18</v>
      </c>
      <c r="F16" s="2" t="s">
        <v>43</v>
      </c>
      <c r="G16" s="6" t="s">
        <v>36</v>
      </c>
      <c r="H16" s="5" t="s">
        <v>21</v>
      </c>
      <c r="I16" s="6" t="s">
        <v>22</v>
      </c>
      <c r="J16" s="4" t="s">
        <v>23</v>
      </c>
      <c r="K16" s="3" t="s">
        <v>19</v>
      </c>
      <c r="L16" s="5" t="s">
        <v>24</v>
      </c>
      <c r="M16" s="6" t="s">
        <v>25</v>
      </c>
      <c r="N16" s="2" t="s">
        <v>26</v>
      </c>
      <c r="O16" s="6">
        <v>2</v>
      </c>
      <c r="P16" s="2" t="s">
        <v>19</v>
      </c>
      <c r="Q16" s="6"/>
    </row>
    <row r="17" spans="1:17" ht="108.5">
      <c r="A17" s="6">
        <v>12</v>
      </c>
      <c r="B17" s="5" t="s">
        <v>16</v>
      </c>
      <c r="C17" s="6" t="str">
        <f>HYPERLINK("http://data.overheid.nl/data/dataset/mantelbuis","Mantelbuis")</f>
        <v>Mantelbuis</v>
      </c>
      <c r="D17" s="5" t="s">
        <v>17</v>
      </c>
      <c r="E17" s="6" t="s">
        <v>18</v>
      </c>
      <c r="F17" s="2" t="s">
        <v>43</v>
      </c>
      <c r="G17" s="6" t="s">
        <v>37</v>
      </c>
      <c r="H17" s="5" t="s">
        <v>21</v>
      </c>
      <c r="I17" s="6" t="s">
        <v>22</v>
      </c>
      <c r="J17" s="4" t="s">
        <v>23</v>
      </c>
      <c r="K17" s="3" t="s">
        <v>19</v>
      </c>
      <c r="L17" s="5" t="s">
        <v>24</v>
      </c>
      <c r="M17" s="6" t="s">
        <v>25</v>
      </c>
      <c r="N17" s="2" t="s">
        <v>26</v>
      </c>
      <c r="O17" s="6">
        <v>2</v>
      </c>
      <c r="P17" s="2" t="s">
        <v>19</v>
      </c>
      <c r="Q17" s="6"/>
    </row>
    <row r="18" spans="1:17" ht="93">
      <c r="A18" s="6">
        <v>13</v>
      </c>
      <c r="B18" s="5" t="s">
        <v>16</v>
      </c>
      <c r="C18" s="6" t="str">
        <f>HYPERLINK("http://data.overheid.nl/data/dataset/mangat","Mangat")</f>
        <v>Mangat</v>
      </c>
      <c r="D18" s="5" t="s">
        <v>17</v>
      </c>
      <c r="E18" s="6" t="s">
        <v>18</v>
      </c>
      <c r="F18" s="2" t="s">
        <v>43</v>
      </c>
      <c r="G18" s="6" t="s">
        <v>38</v>
      </c>
      <c r="H18" s="5" t="s">
        <v>21</v>
      </c>
      <c r="I18" s="6" t="s">
        <v>22</v>
      </c>
      <c r="J18" s="4" t="s">
        <v>23</v>
      </c>
      <c r="K18" s="3" t="s">
        <v>19</v>
      </c>
      <c r="L18" s="5" t="s">
        <v>24</v>
      </c>
      <c r="M18" s="6" t="s">
        <v>25</v>
      </c>
      <c r="N18" s="2" t="s">
        <v>26</v>
      </c>
      <c r="O18" s="6">
        <v>2</v>
      </c>
      <c r="P18" s="2" t="s">
        <v>19</v>
      </c>
      <c r="Q18" s="6"/>
    </row>
    <row r="19" spans="1:17" ht="93">
      <c r="A19" s="6">
        <v>14</v>
      </c>
      <c r="B19" s="5" t="s">
        <v>16</v>
      </c>
      <c r="C19" s="6" t="str">
        <f>HYPERLINK("http://data.overheid.nl/data/dataset/elektriciteitskabel","Elektriciteitskabel")</f>
        <v>Elektriciteitskabel</v>
      </c>
      <c r="D19" s="5" t="s">
        <v>17</v>
      </c>
      <c r="E19" s="6" t="s">
        <v>18</v>
      </c>
      <c r="F19" s="2" t="s">
        <v>43</v>
      </c>
      <c r="G19" s="6" t="s">
        <v>39</v>
      </c>
      <c r="H19" s="5" t="s">
        <v>21</v>
      </c>
      <c r="I19" s="6" t="s">
        <v>22</v>
      </c>
      <c r="J19" s="4" t="s">
        <v>23</v>
      </c>
      <c r="K19" s="3" t="s">
        <v>19</v>
      </c>
      <c r="L19" s="5" t="s">
        <v>24</v>
      </c>
      <c r="M19" s="6" t="s">
        <v>25</v>
      </c>
      <c r="N19" s="2" t="s">
        <v>26</v>
      </c>
      <c r="O19" s="6">
        <v>2</v>
      </c>
      <c r="P19" s="2" t="s">
        <v>19</v>
      </c>
      <c r="Q19" s="6"/>
    </row>
    <row r="20" spans="1:17" ht="108.5">
      <c r="A20" s="6">
        <v>15</v>
      </c>
      <c r="B20" s="5" t="s">
        <v>16</v>
      </c>
      <c r="C20" s="6" t="str">
        <f>HYPERLINK("http://data.overheid.nl/data/dataset/afvalwaterleiding","Afvalwaterleiding")</f>
        <v>Afvalwaterleiding</v>
      </c>
      <c r="D20" s="5" t="s">
        <v>17</v>
      </c>
      <c r="E20" s="6" t="s">
        <v>18</v>
      </c>
      <c r="F20" s="2" t="s">
        <v>43</v>
      </c>
      <c r="G20" s="6" t="s">
        <v>40</v>
      </c>
      <c r="H20" s="5" t="s">
        <v>21</v>
      </c>
      <c r="I20" s="6" t="s">
        <v>22</v>
      </c>
      <c r="J20" s="4" t="s">
        <v>23</v>
      </c>
      <c r="K20" s="3" t="s">
        <v>19</v>
      </c>
      <c r="L20" s="5" t="s">
        <v>24</v>
      </c>
      <c r="M20" s="6" t="s">
        <v>25</v>
      </c>
      <c r="N20" s="2" t="s">
        <v>26</v>
      </c>
      <c r="O20" s="6">
        <v>2</v>
      </c>
      <c r="P20" s="2" t="s">
        <v>19</v>
      </c>
      <c r="Q20" s="6"/>
    </row>
    <row r="21" spans="1:17" ht="108.5">
      <c r="A21" s="6">
        <v>16</v>
      </c>
      <c r="B21" s="5" t="s">
        <v>16</v>
      </c>
      <c r="C21" s="6" t="str">
        <f>HYPERLINK("http://data.overheid.nl/data/dataset/deelstroomgebied","Deelstroomgebied")</f>
        <v>Deelstroomgebied</v>
      </c>
      <c r="D21" s="5" t="s">
        <v>17</v>
      </c>
      <c r="E21" s="6" t="s">
        <v>18</v>
      </c>
      <c r="F21" s="2" t="s">
        <v>43</v>
      </c>
      <c r="G21" s="6" t="s">
        <v>41</v>
      </c>
      <c r="H21" s="5" t="s">
        <v>21</v>
      </c>
      <c r="I21" s="6" t="s">
        <v>22</v>
      </c>
      <c r="J21" s="4" t="s">
        <v>23</v>
      </c>
      <c r="K21" s="3" t="s">
        <v>19</v>
      </c>
      <c r="L21" s="5" t="s">
        <v>24</v>
      </c>
      <c r="M21" s="6" t="s">
        <v>25</v>
      </c>
      <c r="N21" s="2" t="s">
        <v>26</v>
      </c>
      <c r="O21" s="6">
        <v>2</v>
      </c>
      <c r="P21" s="2" t="s">
        <v>19</v>
      </c>
      <c r="Q21" s="6"/>
    </row>
    <row r="22" spans="1:17" ht="108.5">
      <c r="A22" s="6">
        <v>17</v>
      </c>
      <c r="B22" s="5" t="s">
        <v>16</v>
      </c>
      <c r="C22" s="6" t="str">
        <f>HYPERLINK("http://data.overheid.nl/data/dataset/waterkering","Waterkering")</f>
        <v>Waterkering</v>
      </c>
      <c r="D22" s="5" t="s">
        <v>17</v>
      </c>
      <c r="E22" s="6" t="s">
        <v>18</v>
      </c>
      <c r="F22" s="2" t="s">
        <v>43</v>
      </c>
      <c r="G22" s="6" t="s">
        <v>42</v>
      </c>
      <c r="H22" s="5" t="s">
        <v>21</v>
      </c>
      <c r="I22" s="6" t="s">
        <v>22</v>
      </c>
      <c r="J22" s="4" t="s">
        <v>23</v>
      </c>
      <c r="K22" s="3" t="s">
        <v>19</v>
      </c>
      <c r="L22" s="5" t="s">
        <v>24</v>
      </c>
      <c r="M22" s="6" t="s">
        <v>25</v>
      </c>
      <c r="N22" s="2" t="s">
        <v>26</v>
      </c>
      <c r="O22" s="6">
        <v>2</v>
      </c>
      <c r="P22" s="2" t="s">
        <v>19</v>
      </c>
      <c r="Q22" s="6"/>
    </row>
  </sheetData>
  <pageMargins left="1" right="1" top="1.6666666666666667" bottom="1.6666666666666667" header="1" footer="1"/>
  <pageSetup paperSize="9" firstPageNumber="4294967295" fitToWidth="0" fitToHeight="0" orientation="portrait" cellComments="asDisplayed" copies="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data.overheid.nl dataset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Gebruiker</dc:creator>
  <cp:lastModifiedBy>Gebruiker</cp:lastModifiedBy>
  <dcterms:created xsi:type="dcterms:W3CDTF">2017-01-19T10:51:44Z</dcterms:created>
  <dcterms:modified xsi:type="dcterms:W3CDTF">2017-06-12T08:17:18Z</dcterms:modified>
</cp:coreProperties>
</file>